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mc:AlternateContent xmlns:mc="http://schemas.openxmlformats.org/markup-compatibility/2006">
    <mc:Choice Requires="x15">
      <x15ac:absPath xmlns:x15ac="http://schemas.microsoft.com/office/spreadsheetml/2010/11/ac" url="C:\Users\schwedhe\Downloads\"/>
    </mc:Choice>
  </mc:AlternateContent>
  <xr:revisionPtr revIDLastSave="0" documentId="8_{8122C263-7342-4535-8CAF-475556C08531}" xr6:coauthVersionLast="47" xr6:coauthVersionMax="47" xr10:uidLastSave="{00000000-0000-0000-0000-000000000000}"/>
  <bookViews>
    <workbookView xWindow="-108" yWindow="-108" windowWidth="23256" windowHeight="13896" tabRatio="837" xr2:uid="{00000000-000D-0000-FFFF-FFFF00000000}"/>
  </bookViews>
  <sheets>
    <sheet name="Titelblatt" sheetId="417" r:id="rId1"/>
    <sheet name="Tabelle 1-8" sheetId="410" r:id="rId2"/>
    <sheet name="Tabelle 9-18" sheetId="411" r:id="rId3"/>
    <sheet name="Tabelle 19-34" sheetId="412" r:id="rId4"/>
    <sheet name="Tabelle 35-46" sheetId="414" r:id="rId5"/>
    <sheet name="Tabelle 47-48" sheetId="416" r:id="rId6"/>
  </sheets>
  <externalReferences>
    <externalReference r:id="rId7"/>
    <externalReference r:id="rId8"/>
  </externalReferences>
  <definedNames>
    <definedName name="AcutePurpose">#REF!</definedName>
    <definedName name="AnimalsList">#REF!</definedName>
    <definedName name="BasicTransPurpose">#REF!</definedName>
    <definedName name="CountryCodesList">#REF!</definedName>
    <definedName name="EcotoxicityPurpose">#REF!</definedName>
    <definedName name="GeneralLegislation">#REF!</definedName>
    <definedName name="GeneralLegislationStart">#REF!</definedName>
    <definedName name="GeneticStatusList">#REF!</definedName>
    <definedName name="ID3List">#REF!</definedName>
    <definedName name="label_efforts_made_to_refine">[1]Translations!$BK$2</definedName>
    <definedName name="label_efforts_made_to_refine2">#REF!</definedName>
    <definedName name="LabelAnimalSpecies">[1]Translations!$AU$2</definedName>
    <definedName name="LabelCollectionOfOrgans">[1]Translations!$BA$2</definedName>
    <definedName name="LabelComments">[1]Translations!$BD$2</definedName>
    <definedName name="LabelCreationOfNewGL">[1]Translations!$AY$2</definedName>
    <definedName name="LabelField_1">[1]Translations!$BE$2</definedName>
    <definedName name="LabelField_2">[1]Translations!$BF$2</definedName>
    <definedName name="LabelField_3">[1]Translations!$BG$2</definedName>
    <definedName name="LabelField_4">[1]Translations!$BH$2</definedName>
    <definedName name="LabelField_5">[1]Translations!$BI$2</definedName>
    <definedName name="LabelField_6">[1]Translations!$BJ$2</definedName>
    <definedName name="LabelGeneticStatus">[1]Translations!$AX$2</definedName>
    <definedName name="LabelId1">[1]Translations!$AR$2</definedName>
    <definedName name="LabelId2">[1]Translations!$AS$2</definedName>
    <definedName name="LabelId3">[1]Translations!$AT$2</definedName>
    <definedName name="LabelMaintenance">[1]Translations!$AZ$2</definedName>
    <definedName name="LabelMethodOfTissueSampling">[1]Translations!$BB$2</definedName>
    <definedName name="LabelMethodOfTissueSamplingSpecifyOther">[1]Translations!$BC$2</definedName>
    <definedName name="LabelNumberOfAnimals">[1]Translations!$AW$2</definedName>
    <definedName name="LabelRecordType">[1]Translations!$AQ$2</definedName>
    <definedName name="LabelSpecifyOtherAnimalSpecies">[1]Translations!$AV$2</definedName>
    <definedName name="Methods_of_tissue_sampling">#REF!</definedName>
    <definedName name="NHPGenerationList">#REF!</definedName>
    <definedName name="NHPSourceList">#REF!</definedName>
    <definedName name="NoList">[2]Translations!$P$2</definedName>
    <definedName name="ParticularLegislation">#REF!</definedName>
    <definedName name="ParticularLegislationStart">#REF!</definedName>
    <definedName name="PlaceBirthList">#REF!</definedName>
    <definedName name="PurposeBasicResearch">#REF!</definedName>
    <definedName name="PurposeLevel1">#REF!</definedName>
    <definedName name="Purposes">#REF!</definedName>
    <definedName name="PurposesReduced">#REF!</definedName>
    <definedName name="PurposeTranslationalResearch">#REF!</definedName>
    <definedName name="QualityControlPurpose">#REF!</definedName>
    <definedName name="RecordTypeIR2">[2]Translations!$A$3</definedName>
    <definedName name="RecordTypeList">[1]Translations!$A$2:$A$3</definedName>
    <definedName name="RegulatoryUsePurpose">#REF!</definedName>
    <definedName name="RepeatedDosePurpose">#REF!</definedName>
    <definedName name="ReportingYearsList">#REF!</definedName>
    <definedName name="RoutinePurpose">#REF!</definedName>
    <definedName name="SeverityList">#REF!</definedName>
    <definedName name="SeverityListShort">#REF!</definedName>
    <definedName name="ToxicityPurpose">#REF!</definedName>
    <definedName name="YesNotList">#REF!</definedName>
    <definedName name="YesVal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5" i="411" l="1"/>
  <c r="L198" i="411"/>
  <c r="L199" i="411"/>
  <c r="L200" i="411"/>
  <c r="L201" i="411"/>
  <c r="L202" i="411"/>
  <c r="L203" i="411"/>
  <c r="L204" i="411"/>
  <c r="L205" i="411"/>
  <c r="L206" i="411"/>
  <c r="L207" i="411"/>
  <c r="L208" i="411"/>
  <c r="L209" i="411"/>
  <c r="L210" i="411"/>
  <c r="L211" i="411"/>
  <c r="L212" i="411"/>
  <c r="L213" i="411"/>
  <c r="L214" i="411"/>
  <c r="L215" i="411"/>
  <c r="L216" i="411"/>
  <c r="L217" i="411"/>
  <c r="L218" i="411"/>
  <c r="L219" i="411"/>
  <c r="L220" i="411"/>
  <c r="L221" i="411"/>
  <c r="L222" i="411"/>
  <c r="L223" i="411"/>
  <c r="L224" i="411"/>
  <c r="L225" i="411"/>
  <c r="L226" i="411"/>
  <c r="L227" i="411"/>
  <c r="L228" i="411"/>
  <c r="L229" i="411"/>
  <c r="L230" i="411"/>
  <c r="L231" i="411"/>
  <c r="L232" i="411"/>
  <c r="L233" i="411"/>
  <c r="L234" i="411"/>
  <c r="L235" i="411"/>
  <c r="L236" i="411"/>
  <c r="L237" i="411"/>
  <c r="L197" i="411"/>
  <c r="S396" i="411" l="1"/>
  <c r="R396" i="411"/>
  <c r="Q396" i="411"/>
  <c r="P396" i="411"/>
  <c r="O396" i="411"/>
  <c r="N396" i="411"/>
  <c r="M396" i="411"/>
  <c r="L396" i="411"/>
  <c r="K396" i="411"/>
  <c r="J396" i="411"/>
  <c r="I396" i="411"/>
  <c r="H396" i="411"/>
  <c r="G396" i="411"/>
  <c r="F396" i="411"/>
  <c r="E396" i="411"/>
  <c r="D396" i="411"/>
  <c r="C396" i="411"/>
  <c r="B396" i="411"/>
  <c r="T395" i="411"/>
  <c r="T394" i="411"/>
  <c r="T393" i="411"/>
  <c r="T392" i="411"/>
  <c r="T391" i="411"/>
  <c r="T390" i="411"/>
  <c r="T389" i="411"/>
  <c r="T388" i="411"/>
  <c r="T387" i="411"/>
  <c r="T386" i="411"/>
  <c r="T385" i="411"/>
  <c r="T384" i="411"/>
  <c r="T383" i="411"/>
  <c r="T382" i="411"/>
  <c r="T381" i="411"/>
  <c r="T380" i="411"/>
  <c r="T379" i="411"/>
  <c r="T378" i="411"/>
  <c r="T377" i="411"/>
  <c r="T376" i="411"/>
  <c r="T375" i="411"/>
  <c r="T374" i="411"/>
  <c r="T373" i="411"/>
  <c r="T372" i="411"/>
  <c r="T371" i="411"/>
  <c r="T370" i="411"/>
  <c r="T369" i="411"/>
  <c r="T368" i="411"/>
  <c r="T367" i="411"/>
  <c r="T366" i="411"/>
  <c r="T365" i="411"/>
  <c r="T364" i="411"/>
  <c r="T363" i="411"/>
  <c r="T362" i="411"/>
  <c r="T361" i="411"/>
  <c r="T360" i="411"/>
  <c r="T359" i="411"/>
  <c r="T358" i="411"/>
  <c r="T357" i="411"/>
  <c r="T356" i="411"/>
  <c r="T355" i="411"/>
  <c r="G537" i="411"/>
  <c r="H536" i="411"/>
  <c r="H535" i="411"/>
  <c r="H534" i="411"/>
  <c r="H533" i="411"/>
  <c r="H532" i="411"/>
  <c r="H531" i="411"/>
  <c r="H530" i="411"/>
  <c r="H529" i="411"/>
  <c r="H528" i="411"/>
  <c r="H527" i="411"/>
  <c r="H526" i="411"/>
  <c r="H525" i="411"/>
  <c r="H524" i="411"/>
  <c r="H523" i="411"/>
  <c r="H522" i="411"/>
  <c r="H521" i="411"/>
  <c r="H520" i="411"/>
  <c r="H519" i="411"/>
  <c r="H518" i="411"/>
  <c r="H517" i="411"/>
  <c r="H516" i="411"/>
  <c r="H515" i="411"/>
  <c r="H514" i="411"/>
  <c r="H513" i="411"/>
  <c r="H512" i="411"/>
  <c r="H511" i="411"/>
  <c r="H510" i="411"/>
  <c r="H509" i="411"/>
  <c r="H508" i="411"/>
  <c r="H507" i="411"/>
  <c r="H506" i="411"/>
  <c r="H505" i="411"/>
  <c r="H504" i="411"/>
  <c r="H503" i="411"/>
  <c r="H502" i="411"/>
  <c r="H501" i="411"/>
  <c r="H500" i="411"/>
  <c r="H499" i="411"/>
  <c r="H498" i="411"/>
  <c r="H497" i="411"/>
  <c r="H496" i="411"/>
  <c r="H281" i="416"/>
  <c r="H280" i="416"/>
  <c r="H279" i="416"/>
  <c r="H278" i="416"/>
  <c r="H277" i="416"/>
  <c r="H276" i="416"/>
  <c r="H275" i="416"/>
  <c r="H274" i="416"/>
  <c r="H273" i="416"/>
  <c r="H272" i="416"/>
  <c r="H271" i="416"/>
  <c r="H270" i="416"/>
  <c r="H269" i="416"/>
  <c r="H268" i="416"/>
  <c r="H267" i="416"/>
  <c r="H266" i="416"/>
  <c r="H265" i="416"/>
  <c r="H264" i="416"/>
  <c r="H263" i="416"/>
  <c r="H262" i="416"/>
  <c r="H261" i="416"/>
  <c r="H260" i="416"/>
  <c r="H259" i="416"/>
  <c r="H258" i="416"/>
  <c r="H257" i="416"/>
  <c r="H256" i="416"/>
  <c r="H255" i="416"/>
  <c r="H254" i="416"/>
  <c r="H253" i="416"/>
  <c r="H252" i="416"/>
  <c r="H251" i="416"/>
  <c r="H250" i="416"/>
  <c r="H249" i="416"/>
  <c r="H248" i="416"/>
  <c r="H247" i="416"/>
  <c r="H246" i="416"/>
  <c r="H245" i="416"/>
  <c r="H244" i="416"/>
  <c r="H243" i="416"/>
  <c r="H242" i="416"/>
  <c r="H241" i="416"/>
  <c r="H195" i="416"/>
  <c r="H196" i="416"/>
  <c r="H197" i="416"/>
  <c r="H198" i="416"/>
  <c r="H199" i="416"/>
  <c r="H200" i="416"/>
  <c r="H201" i="416"/>
  <c r="H202" i="416"/>
  <c r="H203" i="416"/>
  <c r="H204" i="416"/>
  <c r="H205" i="416"/>
  <c r="H206" i="416"/>
  <c r="H207" i="416"/>
  <c r="H208" i="416"/>
  <c r="H209" i="416"/>
  <c r="H210" i="416"/>
  <c r="H211" i="416"/>
  <c r="H212" i="416"/>
  <c r="H213" i="416"/>
  <c r="H214" i="416"/>
  <c r="H215" i="416"/>
  <c r="H216" i="416"/>
  <c r="H217" i="416"/>
  <c r="H218" i="416"/>
  <c r="H219" i="416"/>
  <c r="H220" i="416"/>
  <c r="H221" i="416"/>
  <c r="H222" i="416"/>
  <c r="H223" i="416"/>
  <c r="H224" i="416"/>
  <c r="H225" i="416"/>
  <c r="H226" i="416"/>
  <c r="H227" i="416"/>
  <c r="H228" i="416"/>
  <c r="H229" i="416"/>
  <c r="H230" i="416"/>
  <c r="H231" i="416"/>
  <c r="H232" i="416"/>
  <c r="H233" i="416"/>
  <c r="H234" i="416"/>
  <c r="H194" i="416"/>
  <c r="H537" i="411" l="1"/>
  <c r="G538" i="411" s="1"/>
  <c r="T396" i="411"/>
  <c r="F397" i="411" s="1"/>
  <c r="B397" i="411"/>
  <c r="I397" i="411"/>
  <c r="M397" i="411"/>
  <c r="Q397" i="411"/>
  <c r="E397" i="411"/>
  <c r="D397" i="411"/>
  <c r="H397" i="411"/>
  <c r="L397" i="411"/>
  <c r="P397" i="411"/>
  <c r="C397" i="411"/>
  <c r="G397" i="411"/>
  <c r="K397" i="411"/>
  <c r="O397" i="411"/>
  <c r="S397" i="411"/>
  <c r="R397" i="411" l="1"/>
  <c r="J397" i="411"/>
  <c r="N397" i="411"/>
  <c r="H102" i="416"/>
  <c r="H103" i="416"/>
  <c r="H104" i="416"/>
  <c r="H105" i="416"/>
  <c r="H106" i="416"/>
  <c r="H107" i="416"/>
  <c r="H108" i="416"/>
  <c r="H109" i="416"/>
  <c r="H110" i="416"/>
  <c r="H111" i="416"/>
  <c r="H112" i="416"/>
  <c r="H113" i="416"/>
  <c r="H114" i="416"/>
  <c r="H115" i="416"/>
  <c r="H116" i="416"/>
  <c r="H117" i="416"/>
  <c r="H118" i="416"/>
  <c r="H119" i="416"/>
  <c r="H120" i="416"/>
  <c r="H121" i="416"/>
  <c r="H122" i="416"/>
  <c r="H123" i="416"/>
  <c r="H124" i="416"/>
  <c r="H125" i="416"/>
  <c r="H126" i="416"/>
  <c r="H127" i="416"/>
  <c r="H128" i="416"/>
  <c r="H129" i="416"/>
  <c r="H130" i="416"/>
  <c r="H131" i="416"/>
  <c r="H132" i="416"/>
  <c r="H133" i="416"/>
  <c r="H134" i="416"/>
  <c r="H135" i="416"/>
  <c r="H136" i="416"/>
  <c r="H137" i="416"/>
  <c r="H138" i="416"/>
  <c r="H139" i="416"/>
  <c r="H140" i="416"/>
  <c r="H141" i="416"/>
  <c r="H101" i="416"/>
  <c r="E255" i="411"/>
  <c r="D255" i="411"/>
  <c r="C255" i="411"/>
  <c r="B255" i="411"/>
  <c r="F255" i="411" s="1"/>
  <c r="F254" i="411"/>
  <c r="F253" i="411"/>
  <c r="F252" i="411"/>
  <c r="F251" i="411"/>
  <c r="F250" i="411"/>
  <c r="F249" i="411"/>
  <c r="F248" i="411"/>
  <c r="F247" i="411"/>
  <c r="F246" i="411"/>
  <c r="K238" i="411"/>
  <c r="J238" i="411"/>
  <c r="I238" i="411"/>
  <c r="H238" i="411"/>
  <c r="G238" i="411"/>
  <c r="F238" i="411"/>
  <c r="E238" i="411"/>
  <c r="D238" i="411"/>
  <c r="C238" i="411"/>
  <c r="B238" i="411"/>
  <c r="H92" i="414"/>
  <c r="L238" i="411" l="1"/>
  <c r="I239" i="411" s="1"/>
  <c r="T397" i="411"/>
  <c r="D239" i="411"/>
  <c r="H239" i="411"/>
  <c r="E239" i="411"/>
  <c r="B239" i="411"/>
  <c r="F239" i="411"/>
  <c r="J239" i="411"/>
  <c r="C256" i="411"/>
  <c r="C239" i="411"/>
  <c r="G239" i="411"/>
  <c r="K239" i="411"/>
  <c r="H436" i="412"/>
  <c r="F436" i="412"/>
  <c r="D436" i="412"/>
  <c r="B436" i="412"/>
  <c r="J435" i="412"/>
  <c r="J434" i="412"/>
  <c r="J433" i="412"/>
  <c r="J432" i="412"/>
  <c r="J431" i="412"/>
  <c r="J430" i="412"/>
  <c r="H424" i="412"/>
  <c r="F424" i="412"/>
  <c r="D424" i="412"/>
  <c r="B424" i="412"/>
  <c r="J423" i="412"/>
  <c r="J422" i="412"/>
  <c r="J421" i="412"/>
  <c r="H415" i="412"/>
  <c r="F415" i="412"/>
  <c r="D415" i="412"/>
  <c r="B415" i="412"/>
  <c r="J414" i="412"/>
  <c r="J413" i="412"/>
  <c r="J412" i="412"/>
  <c r="H406" i="412"/>
  <c r="F406" i="412"/>
  <c r="D406" i="412"/>
  <c r="B406" i="412"/>
  <c r="J405" i="412"/>
  <c r="J404" i="412"/>
  <c r="J403" i="412"/>
  <c r="J402" i="412"/>
  <c r="J401" i="412"/>
  <c r="J400" i="412"/>
  <c r="J399" i="412"/>
  <c r="J398" i="412"/>
  <c r="J397" i="412"/>
  <c r="J396" i="412"/>
  <c r="J395" i="412"/>
  <c r="J394" i="412"/>
  <c r="J393" i="412"/>
  <c r="J392" i="412"/>
  <c r="J391" i="412"/>
  <c r="J390" i="412"/>
  <c r="J389" i="412"/>
  <c r="J388" i="412"/>
  <c r="H382" i="412"/>
  <c r="F382" i="412"/>
  <c r="D382" i="412"/>
  <c r="B382" i="412"/>
  <c r="J381" i="412"/>
  <c r="J380" i="412"/>
  <c r="J379" i="412"/>
  <c r="J378" i="412"/>
  <c r="H372" i="412"/>
  <c r="F372" i="412"/>
  <c r="D372" i="412"/>
  <c r="B372" i="412"/>
  <c r="J371" i="412"/>
  <c r="J370" i="412"/>
  <c r="J369" i="412"/>
  <c r="J368" i="412"/>
  <c r="B53" i="410"/>
  <c r="C14" i="410" s="1"/>
  <c r="C35" i="410" l="1"/>
  <c r="D256" i="411"/>
  <c r="B256" i="411"/>
  <c r="L239" i="411"/>
  <c r="E256" i="411"/>
  <c r="J372" i="412"/>
  <c r="B373" i="412" s="1"/>
  <c r="J415" i="412"/>
  <c r="F416" i="412" s="1"/>
  <c r="J424" i="412"/>
  <c r="B425" i="412" s="1"/>
  <c r="H416" i="412"/>
  <c r="J436" i="412"/>
  <c r="F437" i="412" s="1"/>
  <c r="J382" i="412"/>
  <c r="J406" i="412"/>
  <c r="C29" i="410"/>
  <c r="C51" i="410"/>
  <c r="C45" i="410"/>
  <c r="C24" i="410"/>
  <c r="C40" i="410"/>
  <c r="C19" i="410"/>
  <c r="C12" i="410"/>
  <c r="C48" i="410"/>
  <c r="C43" i="410"/>
  <c r="C37" i="410"/>
  <c r="C32" i="410"/>
  <c r="C27" i="410"/>
  <c r="C21" i="410"/>
  <c r="C16" i="410"/>
  <c r="C49" i="410"/>
  <c r="C44" i="410"/>
  <c r="C39" i="410"/>
  <c r="C33" i="410"/>
  <c r="C28" i="410"/>
  <c r="C23" i="410"/>
  <c r="C17" i="410"/>
  <c r="C52" i="410"/>
  <c r="C47" i="410"/>
  <c r="C41" i="410"/>
  <c r="C36" i="410"/>
  <c r="C31" i="410"/>
  <c r="C25" i="410"/>
  <c r="C20" i="410"/>
  <c r="C13" i="410"/>
  <c r="C15" i="410"/>
  <c r="C50" i="410"/>
  <c r="C46" i="410"/>
  <c r="C42" i="410"/>
  <c r="C38" i="410"/>
  <c r="C34" i="410"/>
  <c r="C30" i="410"/>
  <c r="C26" i="410"/>
  <c r="C22" i="410"/>
  <c r="C18" i="410"/>
  <c r="D416" i="412" l="1"/>
  <c r="H373" i="412"/>
  <c r="F256" i="411"/>
  <c r="B416" i="412"/>
  <c r="H437" i="412"/>
  <c r="D373" i="412"/>
  <c r="F373" i="412"/>
  <c r="H425" i="412"/>
  <c r="F425" i="412"/>
  <c r="D425" i="412"/>
  <c r="F383" i="412"/>
  <c r="H383" i="412"/>
  <c r="D437" i="412"/>
  <c r="B437" i="412"/>
  <c r="F407" i="412"/>
  <c r="H407" i="412"/>
  <c r="D383" i="412"/>
  <c r="B407" i="412"/>
  <c r="B383" i="412"/>
  <c r="D407" i="412"/>
  <c r="C53" i="410"/>
  <c r="J416" i="412" l="1"/>
  <c r="J373" i="412"/>
  <c r="J425" i="412"/>
  <c r="J383" i="412"/>
  <c r="J407" i="412"/>
  <c r="J437" i="412"/>
  <c r="F282" i="416" l="1"/>
  <c r="D282" i="416"/>
  <c r="B282" i="416"/>
  <c r="F235" i="416"/>
  <c r="D235" i="416"/>
  <c r="B235" i="416"/>
  <c r="B189" i="416"/>
  <c r="C188" i="416"/>
  <c r="C184" i="416"/>
  <c r="C180" i="416"/>
  <c r="C179" i="416"/>
  <c r="C177" i="416"/>
  <c r="C174" i="416"/>
  <c r="C173" i="416"/>
  <c r="C172" i="416"/>
  <c r="C171" i="416"/>
  <c r="C170" i="416"/>
  <c r="C169" i="416"/>
  <c r="C168" i="416"/>
  <c r="C167" i="416"/>
  <c r="C166" i="416"/>
  <c r="C165" i="416"/>
  <c r="C164" i="416"/>
  <c r="C163" i="416"/>
  <c r="C162" i="416"/>
  <c r="C160" i="416"/>
  <c r="C159" i="416"/>
  <c r="C158" i="416"/>
  <c r="C157" i="416"/>
  <c r="C156" i="416"/>
  <c r="C152" i="416"/>
  <c r="F142" i="416"/>
  <c r="D142" i="416"/>
  <c r="B142" i="416"/>
  <c r="J95" i="416"/>
  <c r="I95" i="416"/>
  <c r="H95" i="416"/>
  <c r="G95" i="416"/>
  <c r="F95" i="416"/>
  <c r="E95" i="416"/>
  <c r="D95" i="416"/>
  <c r="C95" i="416"/>
  <c r="B95" i="416"/>
  <c r="K94" i="416"/>
  <c r="K93" i="416"/>
  <c r="K92" i="416"/>
  <c r="K91" i="416"/>
  <c r="K90" i="416"/>
  <c r="K89" i="416"/>
  <c r="K88" i="416"/>
  <c r="K87" i="416"/>
  <c r="K86" i="416"/>
  <c r="K85" i="416"/>
  <c r="K84" i="416"/>
  <c r="K83" i="416"/>
  <c r="K82" i="416"/>
  <c r="K81" i="416"/>
  <c r="K80" i="416"/>
  <c r="K79" i="416"/>
  <c r="K78" i="416"/>
  <c r="K77" i="416"/>
  <c r="K76" i="416"/>
  <c r="K75" i="416"/>
  <c r="K74" i="416"/>
  <c r="K73" i="416"/>
  <c r="K72" i="416"/>
  <c r="K71" i="416"/>
  <c r="K70" i="416"/>
  <c r="K69" i="416"/>
  <c r="K68" i="416"/>
  <c r="K67" i="416"/>
  <c r="K66" i="416"/>
  <c r="K65" i="416"/>
  <c r="K64" i="416"/>
  <c r="K63" i="416"/>
  <c r="K62" i="416"/>
  <c r="K61" i="416"/>
  <c r="K60" i="416"/>
  <c r="K59" i="416"/>
  <c r="K58" i="416"/>
  <c r="K57" i="416"/>
  <c r="K56" i="416"/>
  <c r="K55" i="416"/>
  <c r="K54" i="416"/>
  <c r="D49" i="416"/>
  <c r="B49" i="416"/>
  <c r="G150" i="414"/>
  <c r="F150" i="414"/>
  <c r="E150" i="414"/>
  <c r="D150" i="414"/>
  <c r="C150" i="414"/>
  <c r="B150" i="414"/>
  <c r="H149" i="414"/>
  <c r="H148" i="414"/>
  <c r="H147" i="414"/>
  <c r="D141" i="414"/>
  <c r="C141" i="414"/>
  <c r="B141" i="414"/>
  <c r="E140" i="414"/>
  <c r="E139" i="414"/>
  <c r="E138" i="414"/>
  <c r="D132" i="414"/>
  <c r="C132" i="414"/>
  <c r="B132" i="414"/>
  <c r="E131" i="414"/>
  <c r="E130" i="414"/>
  <c r="E129" i="414"/>
  <c r="S123" i="414"/>
  <c r="R123" i="414"/>
  <c r="Q123" i="414"/>
  <c r="P123" i="414"/>
  <c r="O123" i="414"/>
  <c r="N123" i="414"/>
  <c r="M123" i="414"/>
  <c r="L123" i="414"/>
  <c r="K123" i="414"/>
  <c r="J123" i="414"/>
  <c r="I123" i="414"/>
  <c r="H123" i="414"/>
  <c r="G123" i="414"/>
  <c r="F123" i="414"/>
  <c r="E123" i="414"/>
  <c r="D123" i="414"/>
  <c r="C123" i="414"/>
  <c r="B123" i="414"/>
  <c r="T122" i="414"/>
  <c r="T121" i="414"/>
  <c r="T120" i="414"/>
  <c r="D114" i="414"/>
  <c r="C114" i="414"/>
  <c r="B114" i="414"/>
  <c r="E113" i="414"/>
  <c r="E112" i="414"/>
  <c r="E111" i="414"/>
  <c r="G102" i="414"/>
  <c r="F102" i="414"/>
  <c r="E102" i="414"/>
  <c r="D102" i="414"/>
  <c r="C102" i="414"/>
  <c r="B102" i="414"/>
  <c r="H101" i="414"/>
  <c r="H100" i="414"/>
  <c r="H99" i="414"/>
  <c r="H98" i="414"/>
  <c r="H97" i="414"/>
  <c r="H96" i="414"/>
  <c r="H95" i="414"/>
  <c r="H94" i="414"/>
  <c r="H93" i="414"/>
  <c r="D86" i="414"/>
  <c r="C86" i="414"/>
  <c r="B86" i="414"/>
  <c r="E85" i="414"/>
  <c r="E84" i="414"/>
  <c r="E83" i="414"/>
  <c r="E82" i="414"/>
  <c r="E81" i="414"/>
  <c r="E80" i="414"/>
  <c r="E79" i="414"/>
  <c r="E78" i="414"/>
  <c r="E77" i="414"/>
  <c r="E76" i="414"/>
  <c r="D70" i="414"/>
  <c r="C70" i="414"/>
  <c r="B70" i="414"/>
  <c r="E69" i="414"/>
  <c r="E68" i="414"/>
  <c r="E67" i="414"/>
  <c r="E66" i="414"/>
  <c r="E65" i="414"/>
  <c r="E64" i="414"/>
  <c r="E63" i="414"/>
  <c r="E62" i="414"/>
  <c r="E61" i="414"/>
  <c r="E60" i="414"/>
  <c r="S54" i="414"/>
  <c r="R54" i="414"/>
  <c r="Q54" i="414"/>
  <c r="P54" i="414"/>
  <c r="O54" i="414"/>
  <c r="N54" i="414"/>
  <c r="M54" i="414"/>
  <c r="L54" i="414"/>
  <c r="K54" i="414"/>
  <c r="J54" i="414"/>
  <c r="I54" i="414"/>
  <c r="H54" i="414"/>
  <c r="G54" i="414"/>
  <c r="F54" i="414"/>
  <c r="E54" i="414"/>
  <c r="D54" i="414"/>
  <c r="C54" i="414"/>
  <c r="B54" i="414"/>
  <c r="T53" i="414"/>
  <c r="T52" i="414"/>
  <c r="T51" i="414"/>
  <c r="T50" i="414"/>
  <c r="T49" i="414"/>
  <c r="T48" i="414"/>
  <c r="T47" i="414"/>
  <c r="T46" i="414"/>
  <c r="T45" i="414"/>
  <c r="T44" i="414"/>
  <c r="E34" i="414"/>
  <c r="D34" i="414"/>
  <c r="C34" i="414"/>
  <c r="B34" i="414"/>
  <c r="F33" i="414"/>
  <c r="F32" i="414"/>
  <c r="F31" i="414"/>
  <c r="F30" i="414"/>
  <c r="F29" i="414"/>
  <c r="F28" i="414"/>
  <c r="F27" i="414"/>
  <c r="F26" i="414"/>
  <c r="F25" i="414"/>
  <c r="F24" i="414"/>
  <c r="D18" i="414"/>
  <c r="C18" i="414"/>
  <c r="B18" i="414"/>
  <c r="E17" i="414"/>
  <c r="E16" i="414"/>
  <c r="E15" i="414"/>
  <c r="E14" i="414"/>
  <c r="E13" i="414"/>
  <c r="E12" i="414"/>
  <c r="E11" i="414"/>
  <c r="E10" i="414"/>
  <c r="E9" i="414"/>
  <c r="E8" i="414"/>
  <c r="H362" i="412"/>
  <c r="F362" i="412"/>
  <c r="D362" i="412"/>
  <c r="B362" i="412"/>
  <c r="J361" i="412"/>
  <c r="J360" i="412"/>
  <c r="J359" i="412"/>
  <c r="J358" i="412"/>
  <c r="J357" i="412"/>
  <c r="J356" i="412"/>
  <c r="J355" i="412"/>
  <c r="J354" i="412"/>
  <c r="J353" i="412"/>
  <c r="J352" i="412"/>
  <c r="J351" i="412"/>
  <c r="J350" i="412"/>
  <c r="J349" i="412"/>
  <c r="J348" i="412"/>
  <c r="J347" i="412"/>
  <c r="J346" i="412"/>
  <c r="J345" i="412"/>
  <c r="J344" i="412"/>
  <c r="J343" i="412"/>
  <c r="J342" i="412"/>
  <c r="J341" i="412"/>
  <c r="J340" i="412"/>
  <c r="J339" i="412"/>
  <c r="J338" i="412"/>
  <c r="J337" i="412"/>
  <c r="J336" i="412"/>
  <c r="J335" i="412"/>
  <c r="J334" i="412"/>
  <c r="J333" i="412"/>
  <c r="J332" i="412"/>
  <c r="J331" i="412"/>
  <c r="J330" i="412"/>
  <c r="J329" i="412"/>
  <c r="J328" i="412"/>
  <c r="J327" i="412"/>
  <c r="J326" i="412"/>
  <c r="J325" i="412"/>
  <c r="J324" i="412"/>
  <c r="J323" i="412"/>
  <c r="J322" i="412"/>
  <c r="J321" i="412"/>
  <c r="H315" i="412"/>
  <c r="F315" i="412"/>
  <c r="D315" i="412"/>
  <c r="B315" i="412"/>
  <c r="J314" i="412"/>
  <c r="J313" i="412"/>
  <c r="J312" i="412"/>
  <c r="J311" i="412"/>
  <c r="H305" i="412"/>
  <c r="F305" i="412"/>
  <c r="D305" i="412"/>
  <c r="B305" i="412"/>
  <c r="J304" i="412"/>
  <c r="J303" i="412"/>
  <c r="J302" i="412"/>
  <c r="J301" i="412"/>
  <c r="J300" i="412"/>
  <c r="J299" i="412"/>
  <c r="J298" i="412"/>
  <c r="J297" i="412"/>
  <c r="J296" i="412"/>
  <c r="J295" i="412"/>
  <c r="J294" i="412"/>
  <c r="J293" i="412"/>
  <c r="J292" i="412"/>
  <c r="J291" i="412"/>
  <c r="J290" i="412"/>
  <c r="J289" i="412"/>
  <c r="J288" i="412"/>
  <c r="J287" i="412"/>
  <c r="J286" i="412"/>
  <c r="J285" i="412"/>
  <c r="J284" i="412"/>
  <c r="J283" i="412"/>
  <c r="J282" i="412"/>
  <c r="J281" i="412"/>
  <c r="J280" i="412"/>
  <c r="J279" i="412"/>
  <c r="J278" i="412"/>
  <c r="J277" i="412"/>
  <c r="J276" i="412"/>
  <c r="J275" i="412"/>
  <c r="J274" i="412"/>
  <c r="J273" i="412"/>
  <c r="J272" i="412"/>
  <c r="J271" i="412"/>
  <c r="J270" i="412"/>
  <c r="J269" i="412"/>
  <c r="J268" i="412"/>
  <c r="J267" i="412"/>
  <c r="J266" i="412"/>
  <c r="J265" i="412"/>
  <c r="J264" i="412"/>
  <c r="H258" i="412"/>
  <c r="F258" i="412"/>
  <c r="D258" i="412"/>
  <c r="B258" i="412"/>
  <c r="J257" i="412"/>
  <c r="J256" i="412"/>
  <c r="J255" i="412"/>
  <c r="J254" i="412"/>
  <c r="J253" i="412"/>
  <c r="J252" i="412"/>
  <c r="J251" i="412"/>
  <c r="J250" i="412"/>
  <c r="J249" i="412"/>
  <c r="J248" i="412"/>
  <c r="J247" i="412"/>
  <c r="J246" i="412"/>
  <c r="J245" i="412"/>
  <c r="J244" i="412"/>
  <c r="J243" i="412"/>
  <c r="J242" i="412"/>
  <c r="J241" i="412"/>
  <c r="J240" i="412"/>
  <c r="H234" i="412"/>
  <c r="F234" i="412"/>
  <c r="D234" i="412"/>
  <c r="B234" i="412"/>
  <c r="J233" i="412"/>
  <c r="J232" i="412"/>
  <c r="J231" i="412"/>
  <c r="J230" i="412"/>
  <c r="J229" i="412"/>
  <c r="J228" i="412"/>
  <c r="J227" i="412"/>
  <c r="J226" i="412"/>
  <c r="J225" i="412"/>
  <c r="J224" i="412"/>
  <c r="J223" i="412"/>
  <c r="J222" i="412"/>
  <c r="J221" i="412"/>
  <c r="J220" i="412"/>
  <c r="J219" i="412"/>
  <c r="J218" i="412"/>
  <c r="J217" i="412"/>
  <c r="J216" i="412"/>
  <c r="J215" i="412"/>
  <c r="J214" i="412"/>
  <c r="J213" i="412"/>
  <c r="J212" i="412"/>
  <c r="J211" i="412"/>
  <c r="J210" i="412"/>
  <c r="J209" i="412"/>
  <c r="J208" i="412"/>
  <c r="J207" i="412"/>
  <c r="J206" i="412"/>
  <c r="J205" i="412"/>
  <c r="J204" i="412"/>
  <c r="J203" i="412"/>
  <c r="J202" i="412"/>
  <c r="J201" i="412"/>
  <c r="J200" i="412"/>
  <c r="J199" i="412"/>
  <c r="J198" i="412"/>
  <c r="J197" i="412"/>
  <c r="J196" i="412"/>
  <c r="J195" i="412"/>
  <c r="J194" i="412"/>
  <c r="J193" i="412"/>
  <c r="H187" i="412"/>
  <c r="F187" i="412"/>
  <c r="D187" i="412"/>
  <c r="B187" i="412"/>
  <c r="J186" i="412"/>
  <c r="J185" i="412"/>
  <c r="J184" i="412"/>
  <c r="J183" i="412"/>
  <c r="J182" i="412"/>
  <c r="J181" i="412"/>
  <c r="J180" i="412"/>
  <c r="J179" i="412"/>
  <c r="J178" i="412"/>
  <c r="J177" i="412"/>
  <c r="J176" i="412"/>
  <c r="J175" i="412"/>
  <c r="J174" i="412"/>
  <c r="J173" i="412"/>
  <c r="H167" i="412"/>
  <c r="F167" i="412"/>
  <c r="D167" i="412"/>
  <c r="B167" i="412"/>
  <c r="J166" i="412"/>
  <c r="J165" i="412"/>
  <c r="J164" i="412"/>
  <c r="J163" i="412"/>
  <c r="J162" i="412"/>
  <c r="J161" i="412"/>
  <c r="J160" i="412"/>
  <c r="J159" i="412"/>
  <c r="J158" i="412"/>
  <c r="D149" i="412"/>
  <c r="B149" i="412"/>
  <c r="F148" i="412"/>
  <c r="F147" i="412"/>
  <c r="F146" i="412"/>
  <c r="F145" i="412"/>
  <c r="F144" i="412"/>
  <c r="F143" i="412"/>
  <c r="F142" i="412"/>
  <c r="F141" i="412"/>
  <c r="F140" i="412"/>
  <c r="F139" i="412"/>
  <c r="F138" i="412"/>
  <c r="F137" i="412"/>
  <c r="F136" i="412"/>
  <c r="F135" i="412"/>
  <c r="F134" i="412"/>
  <c r="F133" i="412"/>
  <c r="F132" i="412"/>
  <c r="F131" i="412"/>
  <c r="F130" i="412"/>
  <c r="F129" i="412"/>
  <c r="F128" i="412"/>
  <c r="F127" i="412"/>
  <c r="F126" i="412"/>
  <c r="F125" i="412"/>
  <c r="F124" i="412"/>
  <c r="F123" i="412"/>
  <c r="F122" i="412"/>
  <c r="F121" i="412"/>
  <c r="F120" i="412"/>
  <c r="F119" i="412"/>
  <c r="F118" i="412"/>
  <c r="F117" i="412"/>
  <c r="F116" i="412"/>
  <c r="F115" i="412"/>
  <c r="F114" i="412"/>
  <c r="F113" i="412"/>
  <c r="F112" i="412"/>
  <c r="F111" i="412"/>
  <c r="F110" i="412"/>
  <c r="F109" i="412"/>
  <c r="F108" i="412"/>
  <c r="F99" i="412"/>
  <c r="D99" i="412"/>
  <c r="B99" i="412"/>
  <c r="H98" i="412"/>
  <c r="H97" i="412"/>
  <c r="H96" i="412"/>
  <c r="H95" i="412"/>
  <c r="H94" i="412"/>
  <c r="H93" i="412"/>
  <c r="H92" i="412"/>
  <c r="H91" i="412"/>
  <c r="H90" i="412"/>
  <c r="H89" i="412"/>
  <c r="H88" i="412"/>
  <c r="H87" i="412"/>
  <c r="H86" i="412"/>
  <c r="H85" i="412"/>
  <c r="H84" i="412"/>
  <c r="H83" i="412"/>
  <c r="H82" i="412"/>
  <c r="H81" i="412"/>
  <c r="H80" i="412"/>
  <c r="H79" i="412"/>
  <c r="H78" i="412"/>
  <c r="H77" i="412"/>
  <c r="H76" i="412"/>
  <c r="H75" i="412"/>
  <c r="H74" i="412"/>
  <c r="H73" i="412"/>
  <c r="H72" i="412"/>
  <c r="H71" i="412"/>
  <c r="H70" i="412"/>
  <c r="H69" i="412"/>
  <c r="H68" i="412"/>
  <c r="H67" i="412"/>
  <c r="H66" i="412"/>
  <c r="H65" i="412"/>
  <c r="H64" i="412"/>
  <c r="H63" i="412"/>
  <c r="H62" i="412"/>
  <c r="H61" i="412"/>
  <c r="H60" i="412"/>
  <c r="H59" i="412"/>
  <c r="H58" i="412"/>
  <c r="H49" i="412"/>
  <c r="F49" i="412"/>
  <c r="D49" i="412"/>
  <c r="B49" i="412"/>
  <c r="J48" i="412"/>
  <c r="J47" i="412"/>
  <c r="J46" i="412"/>
  <c r="J45" i="412"/>
  <c r="J44" i="412"/>
  <c r="J43" i="412"/>
  <c r="J42" i="412"/>
  <c r="J41" i="412"/>
  <c r="J40" i="412"/>
  <c r="J39" i="412"/>
  <c r="J38" i="412"/>
  <c r="J37" i="412"/>
  <c r="J36" i="412"/>
  <c r="J35" i="412"/>
  <c r="J34" i="412"/>
  <c r="J33" i="412"/>
  <c r="J32" i="412"/>
  <c r="J31" i="412"/>
  <c r="J30" i="412"/>
  <c r="J29" i="412"/>
  <c r="J28" i="412"/>
  <c r="J27" i="412"/>
  <c r="J26" i="412"/>
  <c r="J25" i="412"/>
  <c r="J24" i="412"/>
  <c r="J23" i="412"/>
  <c r="J22" i="412"/>
  <c r="J21" i="412"/>
  <c r="J20" i="412"/>
  <c r="J19" i="412"/>
  <c r="J18" i="412"/>
  <c r="J17" i="412"/>
  <c r="J16" i="412"/>
  <c r="J15" i="412"/>
  <c r="J14" i="412"/>
  <c r="J13" i="412"/>
  <c r="J12" i="412"/>
  <c r="J11" i="412"/>
  <c r="J10" i="412"/>
  <c r="J9" i="412"/>
  <c r="J8" i="412"/>
  <c r="F537" i="411"/>
  <c r="F538" i="411" s="1"/>
  <c r="E537" i="411"/>
  <c r="E538" i="411" s="1"/>
  <c r="D537" i="411"/>
  <c r="D538" i="411" s="1"/>
  <c r="C537" i="411"/>
  <c r="C538" i="411" s="1"/>
  <c r="B537" i="411"/>
  <c r="B538" i="411" s="1"/>
  <c r="D490" i="411"/>
  <c r="C490" i="411"/>
  <c r="B490" i="411"/>
  <c r="E489" i="411"/>
  <c r="E488" i="411"/>
  <c r="E487" i="411"/>
  <c r="E486" i="411"/>
  <c r="E485" i="411"/>
  <c r="E484" i="411"/>
  <c r="E483" i="411"/>
  <c r="E482" i="411"/>
  <c r="E481" i="411"/>
  <c r="E480" i="411"/>
  <c r="E479" i="411"/>
  <c r="E478" i="411"/>
  <c r="E477" i="411"/>
  <c r="E476" i="411"/>
  <c r="E475" i="411"/>
  <c r="E474" i="411"/>
  <c r="E473" i="411"/>
  <c r="E472" i="411"/>
  <c r="E471" i="411"/>
  <c r="E470" i="411"/>
  <c r="E469" i="411"/>
  <c r="E468" i="411"/>
  <c r="E467" i="411"/>
  <c r="E466" i="411"/>
  <c r="E465" i="411"/>
  <c r="E464" i="411"/>
  <c r="E463" i="411"/>
  <c r="E462" i="411"/>
  <c r="E461" i="411"/>
  <c r="E460" i="411"/>
  <c r="E459" i="411"/>
  <c r="E458" i="411"/>
  <c r="E457" i="411"/>
  <c r="E456" i="411"/>
  <c r="E455" i="411"/>
  <c r="E454" i="411"/>
  <c r="E453" i="411"/>
  <c r="E452" i="411"/>
  <c r="E451" i="411"/>
  <c r="E450" i="411"/>
  <c r="E449" i="411"/>
  <c r="D443" i="411"/>
  <c r="C443" i="411"/>
  <c r="B443" i="411"/>
  <c r="E442" i="411"/>
  <c r="E441" i="411"/>
  <c r="E440" i="411"/>
  <c r="E439" i="411"/>
  <c r="E438" i="411"/>
  <c r="E437" i="411"/>
  <c r="E436" i="411"/>
  <c r="E435" i="411"/>
  <c r="E434" i="411"/>
  <c r="E433" i="411"/>
  <c r="E432" i="411"/>
  <c r="E431" i="411"/>
  <c r="E430" i="411"/>
  <c r="E429" i="411"/>
  <c r="E428" i="411"/>
  <c r="E427" i="411"/>
  <c r="E426" i="411"/>
  <c r="E425" i="411"/>
  <c r="E424" i="411"/>
  <c r="E423" i="411"/>
  <c r="E422" i="411"/>
  <c r="E421" i="411"/>
  <c r="E420" i="411"/>
  <c r="E419" i="411"/>
  <c r="E418" i="411"/>
  <c r="E417" i="411"/>
  <c r="E416" i="411"/>
  <c r="E415" i="411"/>
  <c r="E414" i="411"/>
  <c r="E413" i="411"/>
  <c r="E412" i="411"/>
  <c r="E411" i="411"/>
  <c r="E410" i="411"/>
  <c r="E409" i="411"/>
  <c r="E408" i="411"/>
  <c r="E407" i="411"/>
  <c r="E406" i="411"/>
  <c r="E405" i="411"/>
  <c r="E404" i="411"/>
  <c r="E403" i="411"/>
  <c r="E402" i="411"/>
  <c r="E349" i="411"/>
  <c r="D349" i="411"/>
  <c r="C349" i="411"/>
  <c r="B349" i="411"/>
  <c r="F348" i="411"/>
  <c r="F347" i="411"/>
  <c r="F346" i="411"/>
  <c r="F345" i="411"/>
  <c r="F344" i="411"/>
  <c r="F343" i="411"/>
  <c r="F342" i="411"/>
  <c r="F341" i="411"/>
  <c r="F340" i="411"/>
  <c r="F339" i="411"/>
  <c r="F338" i="411"/>
  <c r="F337" i="411"/>
  <c r="F336" i="411"/>
  <c r="F335" i="411"/>
  <c r="F334" i="411"/>
  <c r="F333" i="411"/>
  <c r="F332" i="411"/>
  <c r="F331" i="411"/>
  <c r="F330" i="411"/>
  <c r="F329" i="411"/>
  <c r="F328" i="411"/>
  <c r="F327" i="411"/>
  <c r="F326" i="411"/>
  <c r="F325" i="411"/>
  <c r="F324" i="411"/>
  <c r="F323" i="411"/>
  <c r="F322" i="411"/>
  <c r="F321" i="411"/>
  <c r="F320" i="411"/>
  <c r="F319" i="411"/>
  <c r="F318" i="411"/>
  <c r="F317" i="411"/>
  <c r="F316" i="411"/>
  <c r="F315" i="411"/>
  <c r="F314" i="411"/>
  <c r="F313" i="411"/>
  <c r="F312" i="411"/>
  <c r="F311" i="411"/>
  <c r="F310" i="411"/>
  <c r="F309" i="411"/>
  <c r="F308" i="411"/>
  <c r="E302" i="411"/>
  <c r="D302" i="411"/>
  <c r="C302" i="411"/>
  <c r="B302" i="411"/>
  <c r="F301" i="411"/>
  <c r="F300" i="411"/>
  <c r="F299" i="411"/>
  <c r="F298" i="411"/>
  <c r="F297" i="411"/>
  <c r="F296" i="411"/>
  <c r="F295" i="411"/>
  <c r="F294" i="411"/>
  <c r="F293" i="411"/>
  <c r="F292" i="411"/>
  <c r="F291" i="411"/>
  <c r="F290" i="411"/>
  <c r="F289" i="411"/>
  <c r="F288" i="411"/>
  <c r="F287" i="411"/>
  <c r="F286" i="411"/>
  <c r="F285" i="411"/>
  <c r="F284" i="411"/>
  <c r="F283" i="411"/>
  <c r="F282" i="411"/>
  <c r="F281" i="411"/>
  <c r="F280" i="411"/>
  <c r="F279" i="411"/>
  <c r="F278" i="411"/>
  <c r="F277" i="411"/>
  <c r="F276" i="411"/>
  <c r="F275" i="411"/>
  <c r="F274" i="411"/>
  <c r="F273" i="411"/>
  <c r="F272" i="411"/>
  <c r="F271" i="411"/>
  <c r="F270" i="411"/>
  <c r="F269" i="411"/>
  <c r="F268" i="411"/>
  <c r="F267" i="411"/>
  <c r="F266" i="411"/>
  <c r="F265" i="411"/>
  <c r="F264" i="411"/>
  <c r="F263" i="411"/>
  <c r="F262" i="411"/>
  <c r="F261" i="411"/>
  <c r="E190" i="411"/>
  <c r="D190" i="411"/>
  <c r="C190" i="411"/>
  <c r="B190" i="411"/>
  <c r="F190" i="411" s="1"/>
  <c r="F189" i="411"/>
  <c r="F188" i="411"/>
  <c r="F187" i="411"/>
  <c r="F186" i="411"/>
  <c r="F185" i="411"/>
  <c r="F184" i="411"/>
  <c r="F183" i="411"/>
  <c r="F182" i="411"/>
  <c r="F181" i="411"/>
  <c r="F180" i="411"/>
  <c r="F179" i="411"/>
  <c r="F178" i="411"/>
  <c r="F177" i="411"/>
  <c r="F176" i="411"/>
  <c r="F175" i="411"/>
  <c r="F174" i="411"/>
  <c r="F173" i="411"/>
  <c r="F172" i="411"/>
  <c r="F171" i="411"/>
  <c r="F170" i="411"/>
  <c r="F169" i="411"/>
  <c r="F168" i="411"/>
  <c r="F167" i="411"/>
  <c r="F166" i="411"/>
  <c r="F165" i="411"/>
  <c r="F164" i="411"/>
  <c r="F163" i="411"/>
  <c r="F162" i="411"/>
  <c r="F161" i="411"/>
  <c r="F160" i="411"/>
  <c r="F159" i="411"/>
  <c r="F158" i="411"/>
  <c r="F157" i="411"/>
  <c r="F156" i="411"/>
  <c r="F155" i="411"/>
  <c r="F154" i="411"/>
  <c r="F153" i="411"/>
  <c r="F152" i="411"/>
  <c r="F151" i="411"/>
  <c r="F150" i="411"/>
  <c r="F149" i="411"/>
  <c r="S143" i="411"/>
  <c r="R143" i="411"/>
  <c r="Q143" i="411"/>
  <c r="P143" i="411"/>
  <c r="O143" i="411"/>
  <c r="N143" i="411"/>
  <c r="M143" i="411"/>
  <c r="L143" i="411"/>
  <c r="K143" i="411"/>
  <c r="J143" i="411"/>
  <c r="I143" i="411"/>
  <c r="H143" i="411"/>
  <c r="G143" i="411"/>
  <c r="F143" i="411"/>
  <c r="E143" i="411"/>
  <c r="D143" i="411"/>
  <c r="C143" i="411"/>
  <c r="B143" i="411"/>
  <c r="T142" i="411"/>
  <c r="T141" i="411"/>
  <c r="T140" i="411"/>
  <c r="T139" i="411"/>
  <c r="T138" i="411"/>
  <c r="T137" i="411"/>
  <c r="T136" i="411"/>
  <c r="T135" i="411"/>
  <c r="T134" i="411"/>
  <c r="T133" i="411"/>
  <c r="T132" i="411"/>
  <c r="T131" i="411"/>
  <c r="T130" i="411"/>
  <c r="T129" i="411"/>
  <c r="T128" i="411"/>
  <c r="T127" i="411"/>
  <c r="T126" i="411"/>
  <c r="T125" i="411"/>
  <c r="T124" i="411"/>
  <c r="T123" i="411"/>
  <c r="T122" i="411"/>
  <c r="T121" i="411"/>
  <c r="T120" i="411"/>
  <c r="T119" i="411"/>
  <c r="T118" i="411"/>
  <c r="T117" i="411"/>
  <c r="T116" i="411"/>
  <c r="T115" i="411"/>
  <c r="T114" i="411"/>
  <c r="T113" i="411"/>
  <c r="T112" i="411"/>
  <c r="T111" i="411"/>
  <c r="T110" i="411"/>
  <c r="T109" i="411"/>
  <c r="T108" i="411"/>
  <c r="T107" i="411"/>
  <c r="T106" i="411"/>
  <c r="T105" i="411"/>
  <c r="T104" i="411"/>
  <c r="T103" i="411"/>
  <c r="T102" i="411"/>
  <c r="O96" i="411"/>
  <c r="N96" i="411"/>
  <c r="M96" i="411"/>
  <c r="L96" i="411"/>
  <c r="K96" i="411"/>
  <c r="J96" i="411"/>
  <c r="I96" i="411"/>
  <c r="H96" i="411"/>
  <c r="G96" i="411"/>
  <c r="F96" i="411"/>
  <c r="E96" i="411"/>
  <c r="D96" i="411"/>
  <c r="C96" i="411"/>
  <c r="B96" i="411"/>
  <c r="P95" i="411"/>
  <c r="P94" i="411"/>
  <c r="P93" i="411"/>
  <c r="P92" i="411"/>
  <c r="P91" i="411"/>
  <c r="P90" i="411"/>
  <c r="P89" i="411"/>
  <c r="P88" i="411"/>
  <c r="P87" i="411"/>
  <c r="P86" i="411"/>
  <c r="P85" i="411"/>
  <c r="P84" i="411"/>
  <c r="P83" i="411"/>
  <c r="P82" i="411"/>
  <c r="P81" i="411"/>
  <c r="P80" i="411"/>
  <c r="P79" i="411"/>
  <c r="P78" i="411"/>
  <c r="P77" i="411"/>
  <c r="P76" i="411"/>
  <c r="P75" i="411"/>
  <c r="P74" i="411"/>
  <c r="P73" i="411"/>
  <c r="P72" i="411"/>
  <c r="P71" i="411"/>
  <c r="P70" i="411"/>
  <c r="P69" i="411"/>
  <c r="P68" i="411"/>
  <c r="P67" i="411"/>
  <c r="P66" i="411"/>
  <c r="P65" i="411"/>
  <c r="P64" i="411"/>
  <c r="P63" i="411"/>
  <c r="P62" i="411"/>
  <c r="P61" i="411"/>
  <c r="P60" i="411"/>
  <c r="P59" i="411"/>
  <c r="P58" i="411"/>
  <c r="P57" i="411"/>
  <c r="P56" i="411"/>
  <c r="P55" i="411"/>
  <c r="J49" i="411"/>
  <c r="I49" i="411"/>
  <c r="H49" i="411"/>
  <c r="G49" i="411"/>
  <c r="F49" i="411"/>
  <c r="E49" i="411"/>
  <c r="D49" i="411"/>
  <c r="C49" i="411"/>
  <c r="B49" i="411"/>
  <c r="K48" i="411"/>
  <c r="K47" i="411"/>
  <c r="K46" i="411"/>
  <c r="K45" i="411"/>
  <c r="K44" i="411"/>
  <c r="K43" i="411"/>
  <c r="K42" i="411"/>
  <c r="K41" i="411"/>
  <c r="K40" i="411"/>
  <c r="K39" i="411"/>
  <c r="K38" i="411"/>
  <c r="K37" i="411"/>
  <c r="K36" i="411"/>
  <c r="K35" i="411"/>
  <c r="K34" i="411"/>
  <c r="K33" i="411"/>
  <c r="K32" i="411"/>
  <c r="K31" i="411"/>
  <c r="K30" i="411"/>
  <c r="K29" i="411"/>
  <c r="K28" i="411"/>
  <c r="K27" i="411"/>
  <c r="K26" i="411"/>
  <c r="K25" i="411"/>
  <c r="K24" i="411"/>
  <c r="K23" i="411"/>
  <c r="K22" i="411"/>
  <c r="K21" i="411"/>
  <c r="K20" i="411"/>
  <c r="K19" i="411"/>
  <c r="K18" i="411"/>
  <c r="K17" i="411"/>
  <c r="K16" i="411"/>
  <c r="K15" i="411"/>
  <c r="K14" i="411"/>
  <c r="K13" i="411"/>
  <c r="K12" i="411"/>
  <c r="K11" i="411"/>
  <c r="K10" i="411"/>
  <c r="K9" i="411"/>
  <c r="K8" i="411"/>
  <c r="B193" i="410"/>
  <c r="C192" i="410" s="1"/>
  <c r="B180" i="410"/>
  <c r="C179" i="410" s="1"/>
  <c r="E169" i="410"/>
  <c r="D169" i="410"/>
  <c r="C169" i="410"/>
  <c r="B169" i="410"/>
  <c r="F168" i="410"/>
  <c r="F167" i="410"/>
  <c r="F166" i="410"/>
  <c r="F165" i="410"/>
  <c r="F164" i="410"/>
  <c r="F163" i="410"/>
  <c r="F162" i="410"/>
  <c r="E157" i="410"/>
  <c r="D157" i="410"/>
  <c r="C157" i="410"/>
  <c r="B157" i="410"/>
  <c r="F156" i="410"/>
  <c r="F155" i="410"/>
  <c r="F154" i="410"/>
  <c r="F153" i="410"/>
  <c r="F152" i="410"/>
  <c r="F151" i="410"/>
  <c r="E146" i="410"/>
  <c r="D146" i="410"/>
  <c r="C146" i="410"/>
  <c r="B146" i="410"/>
  <c r="F145" i="410"/>
  <c r="F144" i="410"/>
  <c r="F143" i="410"/>
  <c r="E136" i="410"/>
  <c r="D136" i="410"/>
  <c r="C136" i="410"/>
  <c r="B136" i="410"/>
  <c r="F135" i="410"/>
  <c r="F134" i="410"/>
  <c r="F133" i="410"/>
  <c r="F132" i="410"/>
  <c r="F131" i="410"/>
  <c r="F130" i="410"/>
  <c r="F129" i="410"/>
  <c r="F128" i="410"/>
  <c r="F127" i="410"/>
  <c r="F126" i="410"/>
  <c r="F125" i="410"/>
  <c r="F124" i="410"/>
  <c r="F123" i="410"/>
  <c r="F122" i="410"/>
  <c r="F121" i="410"/>
  <c r="F120" i="410"/>
  <c r="F119" i="410"/>
  <c r="F118" i="410"/>
  <c r="F117" i="410"/>
  <c r="F116" i="410"/>
  <c r="F115" i="410"/>
  <c r="F114" i="410"/>
  <c r="F113" i="410"/>
  <c r="F112" i="410"/>
  <c r="F111" i="410"/>
  <c r="F110" i="410"/>
  <c r="F109" i="410"/>
  <c r="F108" i="410"/>
  <c r="F107" i="410"/>
  <c r="F106" i="410"/>
  <c r="F105" i="410"/>
  <c r="F104" i="410"/>
  <c r="F103" i="410"/>
  <c r="F102" i="410"/>
  <c r="F101" i="410"/>
  <c r="F100" i="410"/>
  <c r="F99" i="410"/>
  <c r="F98" i="410"/>
  <c r="F97" i="410"/>
  <c r="F96" i="410"/>
  <c r="F95" i="410"/>
  <c r="B86" i="410"/>
  <c r="C85" i="410" s="1"/>
  <c r="B80" i="410"/>
  <c r="C78" i="410" s="1"/>
  <c r="B70" i="410"/>
  <c r="C67" i="410" s="1"/>
  <c r="B61" i="410"/>
  <c r="C59" i="410" s="1"/>
  <c r="H538" i="411" l="1"/>
  <c r="H282" i="416"/>
  <c r="F283" i="416" s="1"/>
  <c r="D283" i="416"/>
  <c r="H235" i="416"/>
  <c r="B236" i="416"/>
  <c r="F236" i="416"/>
  <c r="D236" i="416"/>
  <c r="C183" i="416"/>
  <c r="C148" i="416"/>
  <c r="C151" i="416"/>
  <c r="C175" i="416"/>
  <c r="E49" i="416"/>
  <c r="K95" i="416"/>
  <c r="E96" i="416" s="1"/>
  <c r="E132" i="414"/>
  <c r="D133" i="414" s="1"/>
  <c r="H150" i="414"/>
  <c r="E151" i="414" s="1"/>
  <c r="F34" i="414"/>
  <c r="D35" i="414" s="1"/>
  <c r="E70" i="414"/>
  <c r="T123" i="414"/>
  <c r="C124" i="414" s="1"/>
  <c r="T54" i="414"/>
  <c r="F55" i="414" s="1"/>
  <c r="H102" i="414"/>
  <c r="F103" i="414" s="1"/>
  <c r="E141" i="414"/>
  <c r="J167" i="412"/>
  <c r="J315" i="412"/>
  <c r="F316" i="412" s="1"/>
  <c r="J362" i="412"/>
  <c r="F363" i="412" s="1"/>
  <c r="E490" i="411"/>
  <c r="D491" i="411" s="1"/>
  <c r="E443" i="411"/>
  <c r="D444" i="411" s="1"/>
  <c r="F302" i="411"/>
  <c r="D303" i="411" s="1"/>
  <c r="F349" i="411"/>
  <c r="C350" i="411" s="1"/>
  <c r="K49" i="411"/>
  <c r="G50" i="411" s="1"/>
  <c r="E191" i="411"/>
  <c r="T143" i="411"/>
  <c r="R144" i="411" s="1"/>
  <c r="P96" i="411"/>
  <c r="I97" i="411" s="1"/>
  <c r="C65" i="410"/>
  <c r="F146" i="410"/>
  <c r="C66" i="410"/>
  <c r="C68" i="410"/>
  <c r="C64" i="410"/>
  <c r="C69" i="410"/>
  <c r="F169" i="410"/>
  <c r="F136" i="410"/>
  <c r="F157" i="410"/>
  <c r="J49" i="412"/>
  <c r="F50" i="412" s="1"/>
  <c r="J187" i="412"/>
  <c r="J258" i="412"/>
  <c r="H259" i="412" s="1"/>
  <c r="J305" i="412"/>
  <c r="H306" i="412" s="1"/>
  <c r="C79" i="410"/>
  <c r="C182" i="410"/>
  <c r="F149" i="412"/>
  <c r="B150" i="412" s="1"/>
  <c r="E114" i="414"/>
  <c r="C115" i="414" s="1"/>
  <c r="C60" i="410"/>
  <c r="H99" i="412"/>
  <c r="B100" i="412" s="1"/>
  <c r="J234" i="412"/>
  <c r="E18" i="414"/>
  <c r="C19" i="414" s="1"/>
  <c r="E86" i="414"/>
  <c r="C87" i="414" s="1"/>
  <c r="F151" i="414"/>
  <c r="D151" i="414"/>
  <c r="B124" i="414"/>
  <c r="C182" i="416"/>
  <c r="C150" i="416"/>
  <c r="C187" i="416"/>
  <c r="C181" i="416"/>
  <c r="C176" i="416"/>
  <c r="C155" i="416"/>
  <c r="C149" i="416"/>
  <c r="C153" i="416"/>
  <c r="C161" i="416"/>
  <c r="C185" i="416"/>
  <c r="C154" i="416"/>
  <c r="C178" i="416"/>
  <c r="C186" i="416"/>
  <c r="C188" i="410"/>
  <c r="C190" i="410"/>
  <c r="C187" i="410"/>
  <c r="C191" i="410"/>
  <c r="C189" i="410"/>
  <c r="C177" i="410"/>
  <c r="C178" i="410"/>
  <c r="C83" i="410"/>
  <c r="C84" i="410"/>
  <c r="C75" i="410"/>
  <c r="C74" i="410"/>
  <c r="C76" i="410"/>
  <c r="C77" i="410"/>
  <c r="C73" i="410"/>
  <c r="C58" i="410"/>
  <c r="B133" i="414" l="1"/>
  <c r="C133" i="414"/>
  <c r="B283" i="416"/>
  <c r="H283" i="416" s="1"/>
  <c r="R124" i="414"/>
  <c r="H236" i="416"/>
  <c r="C193" i="410"/>
  <c r="D363" i="412"/>
  <c r="B96" i="416"/>
  <c r="I96" i="416"/>
  <c r="H96" i="416"/>
  <c r="G96" i="416"/>
  <c r="D96" i="416"/>
  <c r="C96" i="416"/>
  <c r="F96" i="416"/>
  <c r="J96" i="416"/>
  <c r="C49" i="416"/>
  <c r="F144" i="411"/>
  <c r="B151" i="414"/>
  <c r="P55" i="414"/>
  <c r="G151" i="414"/>
  <c r="E133" i="414"/>
  <c r="C151" i="414"/>
  <c r="D142" i="414"/>
  <c r="C142" i="414"/>
  <c r="C103" i="414"/>
  <c r="B103" i="414"/>
  <c r="D71" i="414"/>
  <c r="D103" i="414"/>
  <c r="N55" i="414"/>
  <c r="H55" i="414"/>
  <c r="R55" i="414"/>
  <c r="D55" i="414"/>
  <c r="E55" i="414"/>
  <c r="M55" i="414"/>
  <c r="J55" i="414"/>
  <c r="E103" i="414"/>
  <c r="O55" i="414"/>
  <c r="B71" i="414"/>
  <c r="B55" i="414"/>
  <c r="L55" i="414"/>
  <c r="E35" i="414"/>
  <c r="G55" i="414"/>
  <c r="G103" i="414"/>
  <c r="Q55" i="414"/>
  <c r="C35" i="414"/>
  <c r="B35" i="414"/>
  <c r="C55" i="414"/>
  <c r="I55" i="414"/>
  <c r="E124" i="414"/>
  <c r="O124" i="414"/>
  <c r="B142" i="414"/>
  <c r="N124" i="414"/>
  <c r="S124" i="414"/>
  <c r="K55" i="414"/>
  <c r="S55" i="414"/>
  <c r="P124" i="414"/>
  <c r="J124" i="414"/>
  <c r="L124" i="414"/>
  <c r="F124" i="414"/>
  <c r="H124" i="414"/>
  <c r="I124" i="414"/>
  <c r="C71" i="414"/>
  <c r="G124" i="414"/>
  <c r="D124" i="414"/>
  <c r="K124" i="414"/>
  <c r="Q124" i="414"/>
  <c r="M124" i="414"/>
  <c r="H363" i="412"/>
  <c r="B316" i="412"/>
  <c r="D100" i="412"/>
  <c r="D316" i="412"/>
  <c r="B363" i="412"/>
  <c r="B50" i="412"/>
  <c r="H316" i="412"/>
  <c r="D50" i="411"/>
  <c r="C50" i="411"/>
  <c r="O144" i="411"/>
  <c r="C491" i="411"/>
  <c r="M144" i="411"/>
  <c r="G144" i="411"/>
  <c r="L144" i="411"/>
  <c r="P144" i="411"/>
  <c r="E144" i="411"/>
  <c r="K144" i="411"/>
  <c r="Q144" i="411"/>
  <c r="D144" i="411"/>
  <c r="N144" i="411"/>
  <c r="S144" i="411"/>
  <c r="C144" i="411"/>
  <c r="I144" i="411"/>
  <c r="H144" i="411"/>
  <c r="C303" i="411"/>
  <c r="B303" i="411"/>
  <c r="E303" i="411"/>
  <c r="D191" i="411"/>
  <c r="F50" i="411"/>
  <c r="B144" i="411"/>
  <c r="J144" i="411"/>
  <c r="I50" i="411"/>
  <c r="E350" i="411"/>
  <c r="C191" i="411"/>
  <c r="D97" i="411"/>
  <c r="B350" i="411"/>
  <c r="B491" i="411"/>
  <c r="L97" i="411"/>
  <c r="H50" i="411"/>
  <c r="B97" i="411"/>
  <c r="J97" i="411"/>
  <c r="H97" i="411"/>
  <c r="N97" i="411"/>
  <c r="O97" i="411"/>
  <c r="F97" i="411"/>
  <c r="G97" i="411"/>
  <c r="B444" i="411"/>
  <c r="C97" i="411"/>
  <c r="M97" i="411"/>
  <c r="C444" i="411"/>
  <c r="B191" i="411"/>
  <c r="K97" i="411"/>
  <c r="E97" i="411"/>
  <c r="B50" i="411"/>
  <c r="J50" i="411"/>
  <c r="D350" i="411"/>
  <c r="E50" i="411"/>
  <c r="C180" i="410"/>
  <c r="C61" i="410"/>
  <c r="C86" i="410"/>
  <c r="C80" i="410"/>
  <c r="C70" i="410"/>
  <c r="F235" i="412"/>
  <c r="B235" i="412"/>
  <c r="D235" i="412"/>
  <c r="H235" i="412"/>
  <c r="F100" i="412"/>
  <c r="F306" i="412"/>
  <c r="B306" i="412"/>
  <c r="H188" i="412"/>
  <c r="D188" i="412"/>
  <c r="F188" i="412"/>
  <c r="B188" i="412"/>
  <c r="C189" i="416"/>
  <c r="D87" i="414"/>
  <c r="B87" i="414"/>
  <c r="D150" i="412"/>
  <c r="F150" i="412" s="1"/>
  <c r="D50" i="412"/>
  <c r="H50" i="412"/>
  <c r="D19" i="414"/>
  <c r="B19" i="414"/>
  <c r="H168" i="412"/>
  <c r="D168" i="412"/>
  <c r="B115" i="414"/>
  <c r="D115" i="414"/>
  <c r="F259" i="412"/>
  <c r="B259" i="412"/>
  <c r="D259" i="412"/>
  <c r="F168" i="412"/>
  <c r="D306" i="412"/>
  <c r="B168" i="412"/>
  <c r="H151" i="414" l="1"/>
  <c r="J363" i="412"/>
  <c r="K96" i="416"/>
  <c r="T124" i="414"/>
  <c r="H103" i="414"/>
  <c r="E142" i="414"/>
  <c r="E115" i="414"/>
  <c r="E71" i="414"/>
  <c r="E87" i="414"/>
  <c r="T55" i="414"/>
  <c r="F35" i="414"/>
  <c r="E19" i="414"/>
  <c r="J235" i="412"/>
  <c r="J316" i="412"/>
  <c r="H100" i="412"/>
  <c r="J168" i="412"/>
  <c r="J259" i="412"/>
  <c r="J50" i="412"/>
  <c r="J188" i="412"/>
  <c r="J306" i="412"/>
  <c r="E491" i="411"/>
  <c r="E444" i="411"/>
  <c r="F350" i="411"/>
  <c r="F303" i="411"/>
  <c r="F191" i="411"/>
  <c r="T144" i="411"/>
  <c r="P97" i="411"/>
  <c r="K50" i="411"/>
  <c r="H142" i="416"/>
  <c r="F143" i="416" l="1"/>
  <c r="B143" i="416"/>
  <c r="D143" i="416"/>
  <c r="H143" i="416" l="1"/>
</calcChain>
</file>

<file path=xl/sharedStrings.xml><?xml version="1.0" encoding="utf-8"?>
<sst xmlns="http://schemas.openxmlformats.org/spreadsheetml/2006/main" count="1836" uniqueCount="305">
  <si>
    <t xml:space="preserve"> </t>
  </si>
  <si>
    <t>Mäuse (Mus musculus)</t>
  </si>
  <si>
    <t>Ratten (Rattus norvegicus)</t>
  </si>
  <si>
    <t>Meerschweinchen (Cavia porcellus)</t>
  </si>
  <si>
    <t>Mongolische Rennmäuse (Meriones unguiculatus)</t>
  </si>
  <si>
    <t>Kaninchen (Oryctolagus cuniculus)</t>
  </si>
  <si>
    <t>Katzen (Felis catus)</t>
  </si>
  <si>
    <t>Hunde (Canis familiaris)</t>
  </si>
  <si>
    <t>Frettchen (Mustela putorius furo)</t>
  </si>
  <si>
    <t>Pferde, Esel und Kreuzungen (Equidae)</t>
  </si>
  <si>
    <t>Schweine (Sus scrofa domesticus)</t>
  </si>
  <si>
    <t>Ziegen (Capra aegagrus hircus)</t>
  </si>
  <si>
    <t>Schafe (Ovis aries)</t>
  </si>
  <si>
    <t>Rinder (Bos taurus)</t>
  </si>
  <si>
    <t>Halbaffen (Prosimia)</t>
  </si>
  <si>
    <t>Javaneraffen (Macaca fascicularis)</t>
  </si>
  <si>
    <t>Rhesusaffen (Macaca mulatta)</t>
  </si>
  <si>
    <t>Paviane (Papio spp.)</t>
  </si>
  <si>
    <t>Menschenaffen (Hominoidea)</t>
  </si>
  <si>
    <t>Haushühner (Gallus gallus domesticus)</t>
  </si>
  <si>
    <t>Reptilien (Reptilia)</t>
  </si>
  <si>
    <t>Zebrafische (Danio rerio)</t>
  </si>
  <si>
    <t>Lachse, Forellen, Saiblinge und Äschen (Salmonidae)</t>
  </si>
  <si>
    <t>Tierart</t>
  </si>
  <si>
    <t>Toxizität bei wiederholter Verabreichung</t>
  </si>
  <si>
    <t>Grundlagenforschung</t>
  </si>
  <si>
    <t>Translationale und angewandte Forschung</t>
  </si>
  <si>
    <t>Verwendung zu regulatorischen Zwecken und Routineproduktion</t>
  </si>
  <si>
    <t>Guppys, Schwertträger, Spitzmaulkärpflinge, Spiegelkärpflinge (Poeciliidae)</t>
  </si>
  <si>
    <t>Truthühner (Meleagris gallopavo)</t>
  </si>
  <si>
    <t>Chinesischer Grauhamster (Cricetulus griseus)</t>
  </si>
  <si>
    <t>Goldhamster (Mesocricetus auratus)</t>
  </si>
  <si>
    <t>Qualitätskontrolle (einschl. Chargenunbedenklichkeits- und -potenzprüfungen)</t>
  </si>
  <si>
    <t>Toxizität und andere Unbedenklichkeitsprüfungen, einschl. pharmakokin. Tests</t>
  </si>
  <si>
    <t>Routineproduktion, nach Produkttyp</t>
  </si>
  <si>
    <t>Akute Toxizität (einmalige Verabreichung), einschl. Limit-Test</t>
  </si>
  <si>
    <t>Ökotoxizität</t>
  </si>
  <si>
    <t>Kopffüßer (Cephalopoda)</t>
  </si>
  <si>
    <t>Krebserkrankungen des Menschen</t>
  </si>
  <si>
    <t>Genotoxizität</t>
  </si>
  <si>
    <t>Entwicklungstoxizität</t>
  </si>
  <si>
    <t>Reproduktionstoxizität</t>
  </si>
  <si>
    <t>Vögel</t>
  </si>
  <si>
    <t>Fische</t>
  </si>
  <si>
    <t>mittel</t>
  </si>
  <si>
    <t>schwer</t>
  </si>
  <si>
    <t>keine Wiederherstellung der Lebensfunktion</t>
  </si>
  <si>
    <t>Erhaltung der Art</t>
  </si>
  <si>
    <t>Erhaltung von Kolonien etablierter genetisch veränderter Tiere, die nicht in anderen Verfahren verwendet werden</t>
  </si>
  <si>
    <t>Forensische Untersuchungen</t>
  </si>
  <si>
    <t>Onkologie</t>
  </si>
  <si>
    <t>Kardiovaskuläres System (Blut- und Lymphgefäße)</t>
  </si>
  <si>
    <t>Nervensystem</t>
  </si>
  <si>
    <t>Atmungssystem</t>
  </si>
  <si>
    <t>Gastrointestinales System, einschließlich Leber</t>
  </si>
  <si>
    <t>Muskuloskelettales System</t>
  </si>
  <si>
    <t>Immunsystem</t>
  </si>
  <si>
    <t>Urogenitales System/Fortpflanzungssystem</t>
  </si>
  <si>
    <t>Endokrines System/Stoffwechsel</t>
  </si>
  <si>
    <t>Multisystemisch</t>
  </si>
  <si>
    <t>Infektionskrankheiten des Menschen</t>
  </si>
  <si>
    <t>Nerven- und Geisteserkrankungen des Menschen</t>
  </si>
  <si>
    <t>Atemwegserkrankungen des Menschen</t>
  </si>
  <si>
    <t>Immunerkrankungen des Menschen</t>
  </si>
  <si>
    <t>Erkrankungen des urogenitalen/des Fortpflanzungssystems des Menschen</t>
  </si>
  <si>
    <t>Erkrankungen des endokrinen Systems/des Stoffwechselsystems des Menschen</t>
  </si>
  <si>
    <t>Andere Humanerkrankungen</t>
  </si>
  <si>
    <t>Tierschutz</t>
  </si>
  <si>
    <t>Krankheitsdiagnose</t>
  </si>
  <si>
    <t>Pflanzenkrankheiten</t>
  </si>
  <si>
    <t>Tierzahl</t>
  </si>
  <si>
    <t>Prozent</t>
  </si>
  <si>
    <t>Andere Nager (andere Rodentia)</t>
  </si>
  <si>
    <t>Andere Fleischfresser (andere Carnivora)</t>
  </si>
  <si>
    <t>Marmosetten und Tamarine (z.B. Callithrix jacchus)</t>
  </si>
  <si>
    <t>Totenkopfaffen (z.B. Saimiri sciureus)</t>
  </si>
  <si>
    <t>Andere Säugetiere (andere Arten von Mammalia)</t>
  </si>
  <si>
    <t>Andere Vögel (andere Aves)</t>
  </si>
  <si>
    <t>Frösche (Rana temporaria und Rana pipiens)</t>
  </si>
  <si>
    <t>Krallenfrösche (Xenopus laevis und Xenopus tropicalis)</t>
  </si>
  <si>
    <t>Andere Amphibien (andere Amphibia)</t>
  </si>
  <si>
    <t>Andere Fische (andere Pisces)</t>
  </si>
  <si>
    <t>Tierzahl gesamt</t>
  </si>
  <si>
    <t>Tierart-Gruppe: Level 1</t>
  </si>
  <si>
    <t>Warmblütige Wirbeltiere (Vertebrata)</t>
  </si>
  <si>
    <t>Kaltblütige Wirbeltiere (Vertebrata)</t>
  </si>
  <si>
    <t>Wirbellose Tiere (Invertebrata)</t>
  </si>
  <si>
    <t>Tierart-Gruppe: Level 2</t>
  </si>
  <si>
    <t>Säugetiere</t>
  </si>
  <si>
    <t>Amphibien</t>
  </si>
  <si>
    <t>Nagetiere (Rodentia)</t>
  </si>
  <si>
    <t>Fleischfresser (Carnivora)</t>
  </si>
  <si>
    <t>Pferde (Equidae)</t>
  </si>
  <si>
    <t>Paarhufer (Artiodactyla)</t>
  </si>
  <si>
    <t>Andere Säugetiere</t>
  </si>
  <si>
    <t>Tiere geboren in/im ...</t>
  </si>
  <si>
    <t>der EU bei einem registrierten Züchter</t>
  </si>
  <si>
    <t>der EU bei einem nicht-registrierten Züchter</t>
  </si>
  <si>
    <t>restlichen Europa</t>
  </si>
  <si>
    <t>der restlichen Welt</t>
  </si>
  <si>
    <t>Amphibien (Amphibia)</t>
  </si>
  <si>
    <t>Nagetiere</t>
  </si>
  <si>
    <t>3. Nichtmenschliche Primaten (NMP) nach Herkunft und Generation</t>
  </si>
  <si>
    <t>NMP Generation</t>
  </si>
  <si>
    <t>F0</t>
  </si>
  <si>
    <t>F1</t>
  </si>
  <si>
    <t>F2 oder höher</t>
  </si>
  <si>
    <t>NMP Herkunft</t>
  </si>
  <si>
    <t>Bei einem in der EU registrierten Züchter geboren</t>
  </si>
  <si>
    <t>Geboren in Asien</t>
  </si>
  <si>
    <t>Geboren in Amerika</t>
  </si>
  <si>
    <t>Geboren in Afrika</t>
  </si>
  <si>
    <t>Geboren in der restlichen Welt</t>
  </si>
  <si>
    <t>Schutz der natürlichen Umwelt im Interesse der Gesundheit oder des Wohlbefindens von Menschen und Tieren</t>
  </si>
  <si>
    <t>Hochschulausbildung</t>
  </si>
  <si>
    <t>Schulung zum Erwerb, zur Erhaltung oder zur Verbesserung beruflicher Fähigkeiten</t>
  </si>
  <si>
    <t>Prozentualer Anteil</t>
  </si>
  <si>
    <t>Sinnesorgane (Haut, Augen und Ohren)</t>
  </si>
  <si>
    <t>Ethologie/Tierverhalten/Tierbiologie</t>
  </si>
  <si>
    <t>Entwicklungsbiologie</t>
  </si>
  <si>
    <t>Kardiovaskuläre Erkrankung des Menschen</t>
  </si>
  <si>
    <t>Gastrointestinal Erkrankung des Menschen, einschließlich der Leber</t>
  </si>
  <si>
    <t>Muskuloskelettale Erkrankung des Menschen</t>
  </si>
  <si>
    <t>Tierernährung</t>
  </si>
  <si>
    <t>Nicht regulatorische Toxikologie und Ökotoxikologie</t>
  </si>
  <si>
    <t>Andere Wirksamkeits- und Toleranzprüfungen</t>
  </si>
  <si>
    <t>Chargenunbedenklichkeitsprüfungen</t>
  </si>
  <si>
    <t>Pyrogenitätsprüfungen</t>
  </si>
  <si>
    <t>Chargenpotenzprüfungen</t>
  </si>
  <si>
    <t>Andere Qualitätskontrollen</t>
  </si>
  <si>
    <t>Produkte auf Blutbasis</t>
  </si>
  <si>
    <t>Hautreizung/-verätzung</t>
  </si>
  <si>
    <t>Sensibilisierung der Haut</t>
  </si>
  <si>
    <t>Augenreizung/-verätzung</t>
  </si>
  <si>
    <t>Kanzerogenität</t>
  </si>
  <si>
    <t>Neurotoxizität</t>
  </si>
  <si>
    <t>Kinetik (Pharmakokinetik, Toxikokinetik, Rückstandsabbau)</t>
  </si>
  <si>
    <t>Pharmakodynamik (einschließlich Sicherheitspharmakologie)</t>
  </si>
  <si>
    <t>Fototoxizität</t>
  </si>
  <si>
    <t>Unbedenklichkeit für Zieltiere</t>
  </si>
  <si>
    <t>Kombinierte Endpunkte</t>
  </si>
  <si>
    <t>Andere Toxizitäts- oder Unbedenklichkeitsprüfungen</t>
  </si>
  <si>
    <t>&gt; 90 Tage</t>
  </si>
  <si>
    <t>LD50, LC50</t>
  </si>
  <si>
    <t>Akute Toxizität (Ökotoxizität)</t>
  </si>
  <si>
    <t>Chronische Toxizität (Ökotoxizität)</t>
  </si>
  <si>
    <t>Reproduktionstoxizität (Ökotoxizität)</t>
  </si>
  <si>
    <t>Endokrine Wirkung (Ökotoxizität)</t>
  </si>
  <si>
    <t>Bioakkumulation (Ökotoxizität)</t>
  </si>
  <si>
    <t>Andere Ökotoxizität</t>
  </si>
  <si>
    <t>Genetisch nicht verändert</t>
  </si>
  <si>
    <t>Genetisch verändert, kein pathologischer Phänotyp aufgetreten</t>
  </si>
  <si>
    <t>Genetisch verändert, pathologischer Phänotyp aufgetreten</t>
  </si>
  <si>
    <t>Erstmalige Verwendung</t>
  </si>
  <si>
    <t>Verwendungszweck</t>
  </si>
  <si>
    <t>Art der Grundlagenforschung</t>
  </si>
  <si>
    <t>Andere</t>
  </si>
  <si>
    <t>Art der translationalen oder angewandten Forschung</t>
  </si>
  <si>
    <t>Erkrankungen der Sinnesorgane des Menschen (Haut, Augen und Ohren)</t>
  </si>
  <si>
    <t>Tiererkrankungen und - krankheiten</t>
  </si>
  <si>
    <t>Art der regulatorischen Zwecke oder Routineproduktion</t>
  </si>
  <si>
    <t>Monoklonale Antikörper nur im Aszites-Verfahren</t>
  </si>
  <si>
    <t>Monoklonale und polyklonale Antikörper (ausgenommen im Aszites-Verfahren)</t>
  </si>
  <si>
    <t>Andere Produkte</t>
  </si>
  <si>
    <t>Prüfmethodendauer</t>
  </si>
  <si>
    <t>Art der Vorschrift</t>
  </si>
  <si>
    <t>Vorschriften für Humanarzneimittel</t>
  </si>
  <si>
    <t>Vorschriften für Tierarzneimittel und ihre Rückstände</t>
  </si>
  <si>
    <t>Vorschriften für Medizinprodukte</t>
  </si>
  <si>
    <t>Vorschriften für Industriechemikalien</t>
  </si>
  <si>
    <t>Vorschriften für Pflanzenschutzmittel</t>
  </si>
  <si>
    <t>Vorschriften für Biozidprodukte</t>
  </si>
  <si>
    <t>Vorschriften für Lebensmittel, einschließlich Materialien, die mit Lebensmitteln in Berührung kommen</t>
  </si>
  <si>
    <t>Vorschriften für Futtermittel, einschließlich der Vorschriften für die Sicherheit von Zieltieren, Arbeitnehmern und Umwelt</t>
  </si>
  <si>
    <t>Vorschriften für Kosmetikprodukte</t>
  </si>
  <si>
    <t>Andere Vorschriften</t>
  </si>
  <si>
    <t>Um eine einfache Vergleichbarkeit der Daten zu den Vorjahren zu gewährleisten, wird die Tabellennummerierung beibehalten.</t>
  </si>
  <si>
    <t>Akute und subakute Toxizität (einmalige Verabreichung, einschl. Limit-Test)</t>
  </si>
  <si>
    <t>29 - 90 Tage</t>
  </si>
  <si>
    <t>Andere letale Methoden</t>
  </si>
  <si>
    <t>Nichtletale Methoden</t>
  </si>
  <si>
    <t>Herkunft der Vorschrift</t>
  </si>
  <si>
    <t>Vorschriften, die EU-Anforderungen erfüllen</t>
  </si>
  <si>
    <t>Vorschriften, die nur nationale Anforderungen erfüllen</t>
  </si>
  <si>
    <t>Vorschriften, die EU-externe Anforderungen erfüllen</t>
  </si>
  <si>
    <t>Andere Säugetiere (andere Mammalia)</t>
  </si>
  <si>
    <t>Andere Arten von Neuweltaffen (andere Ceboidea)</t>
  </si>
  <si>
    <t>Andere Arten von Altweltaffen (andere Cercopithecoidea)</t>
  </si>
  <si>
    <t>Grüne Meerkatzen (Chlorocebus spp., in der Regel pygerythrus oder sabaeus)</t>
  </si>
  <si>
    <t>Nach § 7 Abs. 2 TierSchG verwendete Tiere aufgeschlüsselt nach Tierart</t>
  </si>
  <si>
    <t>Tabelle 2: Erstmalig verwendete Tiere nach Tierartgruppen</t>
  </si>
  <si>
    <t>Nichtmenschliche Primaten</t>
  </si>
  <si>
    <t>2. Herkunft der verwendeten Tiere</t>
  </si>
  <si>
    <t>Tabelle 3: Herkunft der erstmalig verwendeten Tiere</t>
  </si>
  <si>
    <t>Tabelle 4-6: Herkunft der erstmalig verwendeten Tiere nach Artengruppe</t>
  </si>
  <si>
    <t>Tabelle 6: Säugetiere</t>
  </si>
  <si>
    <t>Tabelle 5: Tierart-Gruppe Level 2</t>
  </si>
  <si>
    <t>Tabelle 4: Tierart-Gruppe Level 1</t>
  </si>
  <si>
    <t>Tabelle 7: Generation der erstmalig verwendeten, nichtmenschlichen Primaten (NMP)</t>
  </si>
  <si>
    <t>Tabelle 8: Herkunft der erstmalig verwendeten, nichtmenschlichen Primaten (NMP)</t>
  </si>
  <si>
    <t>Geboren im restlichen Europa</t>
  </si>
  <si>
    <t>Gesamt</t>
  </si>
  <si>
    <t>gering</t>
  </si>
  <si>
    <t>Belastungsgrad</t>
  </si>
  <si>
    <t>Produkttyp</t>
  </si>
  <si>
    <t>Prüfmethode</t>
  </si>
  <si>
    <t>bis zu 28 Tage</t>
  </si>
  <si>
    <t>Tabelle 48: Für wissenschaftliche Zwecke gezüchtete und getötete Tiere, die nicht in einem Tierversuch nach § 7 Abs. 2 TierSchG oder für wissenschaftliche Untersuchungen nach § 4 Abs. 3 TierSchG verwendet wurden, nach Tierart</t>
  </si>
  <si>
    <t>Unbedenklichkeitsprüfung von Nahrungs- und Futtermitteln</t>
  </si>
  <si>
    <t>Wolfsbarsche (spp., z.B. Serranidae, Moronidae)</t>
  </si>
  <si>
    <t>Andere Grundlagenforschung</t>
  </si>
  <si>
    <t xml:space="preserve"> Erkrankungen der Sinnesorgane des Menschen (Haut, Augen und Ohren)</t>
  </si>
  <si>
    <t>Tiererkrankungen und -krankheiten</t>
  </si>
  <si>
    <t>29-90 Tage</t>
  </si>
  <si>
    <t>Sonstige, zum Tode führende Methoden</t>
  </si>
  <si>
    <t>Methoden ohne Todesfolge</t>
  </si>
  <si>
    <t>Tierarzneimittel und ihre Rückstände</t>
  </si>
  <si>
    <t>Medizinprodukte</t>
  </si>
  <si>
    <t>Industriechemikalien</t>
  </si>
  <si>
    <t>Biozidprodukte</t>
  </si>
  <si>
    <t>Lebensmittel, einschließlich Materialien, die mit Lebensmitteln in Berührung kommen</t>
  </si>
  <si>
    <t>Futtermittel, einschließlich der Vorschriften für die Sicherheit von Zieltieren, Arbeitnehmern und Umwelt</t>
  </si>
  <si>
    <t>Kosmetikprodukte</t>
  </si>
  <si>
    <t>Art der Vorschrift für ...</t>
  </si>
  <si>
    <t>Humanarzneimittel</t>
  </si>
  <si>
    <t>Pflanzenschutzmittel</t>
  </si>
  <si>
    <t>11. Getötete Tiere</t>
  </si>
  <si>
    <t>davon zuvor im Tierversuch eingesetzte Tiere</t>
  </si>
  <si>
    <t>Tabelle 48.2: Für wissenschaftliche Zwecke gezüchtete und getötete Tiere, die nicht in einem Tierversuch nach § 7 Abs. 2 TierSchG oder für wissenschaftliche Untersuchungen nach § 4 Abs. 3 TierSchG verwendet wurden, nach Tierart und genetischem Status</t>
  </si>
  <si>
    <t>Hintergrund</t>
  </si>
  <si>
    <t>Impressum</t>
  </si>
  <si>
    <t>Deutsches Zentrum zum Schutz von Versuchstieren (Bf3R)</t>
  </si>
  <si>
    <t>am Bundesinstitut für Risikobewertung</t>
  </si>
  <si>
    <t>Max-Dohrn-Straße 8–10</t>
  </si>
  <si>
    <t>10589 Berlin</t>
  </si>
  <si>
    <t>bf3r@bfr.bund.de</t>
  </si>
  <si>
    <t>bf3r.de</t>
  </si>
  <si>
    <t>1. Im Versuch verwendete Tiere nach Tierart</t>
  </si>
  <si>
    <t>Altweltaffen</t>
  </si>
  <si>
    <t>Neuweltaffen</t>
  </si>
  <si>
    <t>4. Im Versuch verwendete Tiere nach Tierart und Verwendungszweck (einschließlich erneut verwendeter Tiere)</t>
  </si>
  <si>
    <t>Tabelle 9: Anzahl der Tiere im Versuch nach Tierart und Verwendungszweck</t>
  </si>
  <si>
    <t>Tabelle 10: Anzahl der Tiere in der Grundlagenforschung</t>
  </si>
  <si>
    <t>Tabelle 11: Anzahl der Tiere in der translationalen und angewandten Forschung</t>
  </si>
  <si>
    <t>Tabelle 12: Anzahl der Tiere für regulatorische Zwecke und Routineproduktion</t>
  </si>
  <si>
    <t>Tabelle 13: Anzahl der Tiere in der Qualitätskontrolle</t>
  </si>
  <si>
    <t>Tabelle 14: Anzahl der Tiere in der Routineproduktion</t>
  </si>
  <si>
    <t>Monoklonale Antikörper im Aszites-Verfahren</t>
  </si>
  <si>
    <t>Monoklonale und polyklonale Antikörper (ohne Aszites-Verfahren)</t>
  </si>
  <si>
    <t>Tabelle 15: Anzahl der Tiere für toxikologische Untersuchungen und andere Sicherheitsprüfungen</t>
  </si>
  <si>
    <t>Tabelle 17: Anzahl der Tiere für Prüfmethoden zur akuten und subakuten Toxizität</t>
  </si>
  <si>
    <t>5. Im Versuch verwendete Tiere nach Tierart und Belastungsgrad (einschließlich erneut verwendeter Tiere)</t>
  </si>
  <si>
    <t>Tabelle 19: Anzahl der Tiere nach Tierart und Belastungsgrad</t>
  </si>
  <si>
    <t>6. Im Versuch verwendete Tiere nach Tierart und genetischem Status (einschließlich erneut verwendeter Tiere)</t>
  </si>
  <si>
    <t>Tabelle 20: Anzahl der Tiere nach Tierart und genetischem Status</t>
  </si>
  <si>
    <t>7. Im Versuch verwendete Tiere nach Tierart und Art der Verwendung</t>
  </si>
  <si>
    <t>Tabelle 21: Anzahl der Tiere nach Tierart und erstmaliger oder erneuter Verwendung</t>
  </si>
  <si>
    <t>Erneute Verwendung</t>
  </si>
  <si>
    <t>8. Im Versuch verwendete Tiere nach Verwendungszweck und Belastungsgrad (einschließlich erneut verwendeter Tiere)</t>
  </si>
  <si>
    <t xml:space="preserve">Tabelle 22: Anzahl der Tiere nach Verwendungszweck und Belastungsgrad </t>
  </si>
  <si>
    <t>Tabelle 23: Anzahl der Tiere nach Art der Grundlagenforschung und Belastungsgrad</t>
  </si>
  <si>
    <t>Tabelle 24: Anzahl der Tiere in der Grundlagenforschung nach Tierart und Belastungsgrad</t>
  </si>
  <si>
    <t>Tabelle 25: Anzahl der Tiere nach Art der translationalen oder angewandten Forschung und Belastungsgrad</t>
  </si>
  <si>
    <t>Tabelle 29: Anzahl der Tiere nach Art der Qualitätskontrolle und Belastungsgrad</t>
  </si>
  <si>
    <t>Art der Qualitätskontrolle</t>
  </si>
  <si>
    <t>Tabelle 30: Anzahl der Tiere nach Produkttyp der Routineproduktion und Belastungsgrad</t>
  </si>
  <si>
    <t>Tabelle 31: Anzahl der Tiere nach Art der Toxizitätstests oder anderen Unbedenklichkeitsprüfungen und Belastungsgrad</t>
  </si>
  <si>
    <t>Tabelle 32: Anzahl der Tiere nach Dauer der Toxizitätsprüfung mit wiederholten Dosierungen und Belastungsgrad</t>
  </si>
  <si>
    <t>Tabelle 33: Anzahl der Tiere nach Prüfmethode der akuten oder subakuten Toxizität und Belastungsgrad</t>
  </si>
  <si>
    <t>Tabelle 34: Anzahl der Tiere nach Prüfmethode der Ökotoxizität und Belastungsgrad</t>
  </si>
  <si>
    <t>9. Zu regulatorischen Zwecken verwendete Tiere nach Art der rechtlichen Zuordnung (einschließlich erneut verwendeter Tiere)</t>
  </si>
  <si>
    <t>Tabelle 35: Anzahl der zu regulatorischen Zwecken verwendeten Tiere nach Art der Vorschrift und Art der Verwendung</t>
  </si>
  <si>
    <t>Tabelle 36: Anzahl der für Qualitätskontrollen verwendeten Tiere nach Art der Qualitätskontrolle und Art der Vorschrift</t>
  </si>
  <si>
    <t>Tabelle 37: Anzahl der zur Routineproduktion verwendeten Tiere nach Produkttyp und Art der Vorschrift</t>
  </si>
  <si>
    <t>Tabelle 38: Anzahl der für Toxizitätstests und andere Unbedenklichkeitsprüfungen verwendeten Tiere nach Prüfmethode und Art der Vorschrift</t>
  </si>
  <si>
    <t>Tabelle 39: Anzahl der für Toxizitätsprüfungen mit wiederholten Dosierungen verwendeten Tiere nach Prüfdauer und Art der Vorschrift</t>
  </si>
  <si>
    <t>Tabelle 40: Anzahl der für akute und subakute Toxizitätstests verwendeten Tiere nach Prüfmethode und Art der Vorschrift</t>
  </si>
  <si>
    <t>Tabelle 41: Anzahl der für Prüfungen zur Ökotoxizität verwendeten Tiere nach Prüfmethode und Art der Vorschrift</t>
  </si>
  <si>
    <t>Tabelle 42: Anzahl der zu regulatorischen Zwecken verwendeten Tiere nach Herkunft der Vorschrift und Art der Verwendung</t>
  </si>
  <si>
    <t>Tabelle 44: Anzahl der für Toxizitätsprüfungen mit wiederholten Dosierungen verwendeten Tiere nach Prüfdauer und Herkunft der Vorschrift</t>
  </si>
  <si>
    <t>Tabelle 45: Anzahl der für akute und subakute Toxizitätstests verwendeten Tiere nach Prüfmethode und Herkunft der Vorschrift</t>
  </si>
  <si>
    <t>Tabelle 46: Anzahl der für Prüfungen zur Ökotoxizität verwendeten Tiere nach Prüfmethode und Herkunft der Vorschrift</t>
  </si>
  <si>
    <t>Tabelle 18: Anzahl der Tiere für ökotoxikologische Prüfmethoden</t>
  </si>
  <si>
    <t>Tabelle 26: Anzahl der Tiere in der translationalen oder angewandten Forschung nach Tierart und Belastungsgrad</t>
  </si>
  <si>
    <t>davon aus selbsterhaltenden Kolonien</t>
  </si>
  <si>
    <t>Kommentar: Mit der Einführung des Durchführungsbeschlusses 2020/569/EU, ist die Art der rechtlichen Vorschrift für Tierversuche zur Routineproduktion nicht mehr Teil des jährlichen Berichts.</t>
  </si>
  <si>
    <t>10. Zu regulatorischen Zwecken verwendete Tiere nach Herkunft der rechtlichen Zuordnung (einschließlich erneut verwendeter Tiere)</t>
  </si>
  <si>
    <t>Tabelle 43: Anzahl der für Toxizitätstests und andere Unbedenklichkeitsprüfungen verwendeten Tiere nach Prüfmethode und Herkunft der Vorschrift</t>
  </si>
  <si>
    <t>Tabelle 12.1: Anzahl der Tiere für regulatorische Zwecke (außer Routineproduktion) nach Art der Vorschrift</t>
  </si>
  <si>
    <t>Tabelle 12.2: Anzahl der Tiere für regulatorische Zwecke (außer Routineproduktion) nach Art der Vorschrift und Belastungsgrad</t>
  </si>
  <si>
    <t>Tabelle 47: Anzahl der Tiere, die getötet wurden, um ihre Organe oder Gewebe zu wissenschaftlichen Zwecken zu verwenden (gem. § 4 Abs. 3 TierSchG), nach Tierart</t>
  </si>
  <si>
    <t>Tabelle 47.1: Anzahl der Tiere, die getötet wurden, um ihre Organe oder Gewebe zu wissenschaftlichen Zwecken zu verwenden (gem. § 4 Abs. 3 TierSchG), nach Tierart und wissenschaftlichem Zweck der Organe oder Gewebe</t>
  </si>
  <si>
    <t>Tabelle 47.2: Anzahl der Tiere, die getötet wurden, um ihre Organe oder Gewebe zu wissenschaftlichen Zwecken zu verwenden (gem. § 4 Abs. 3 TierSchG), nach Tierart und genetischem Status</t>
  </si>
  <si>
    <t>Tabelle 48.1: Für wissenschaftliche Zwecke gezüchtete und getötete Tiere, die nicht in einem Tierversuch nach § 7 Abs. 2 TierSchG oder für wissenschaftliche Untersuchungen nach § 4 Abs. 3 TierSchG verwendet wurden, nach Tierart und Art der Zucht</t>
  </si>
  <si>
    <t>Aus der Schaffung einer neuen genetisch veränderten Linie</t>
  </si>
  <si>
    <t>Aus der Erhaltung von Kolonien genetisch veränderter Tiere</t>
  </si>
  <si>
    <t>Aus konventioneller Züchtung</t>
  </si>
  <si>
    <t>Tabelle 16: Anzahl der Tiere für Toxizitätstests mit wiederholter Verabreichung nach Prüfmethodendauer</t>
  </si>
  <si>
    <t>Tabelle 1: Erstmalig verwendete Tiere nach Tierart</t>
  </si>
  <si>
    <t>T +49 30 18412-79000</t>
  </si>
  <si>
    <t>F +49 30 18412-79099</t>
  </si>
  <si>
    <t>Zahlen zu den im Jahr 2024 in Deutschland verwendeten Versuchstieren</t>
  </si>
  <si>
    <r>
      <t>Seit dem Jahr 2021 übermitteln gemäß § 2 Versuchstiermeldeverordnung die in Deutschland zuständigen Landesbehörden die Zahlen zu den verwendeten Versuchstieren dem Bundesinstitut für Risikobewertung (BfR). Im Jahr 2025 wurden dem BfR die Daten für das Jahr 2024 gemeldet. 
In Deutschland wurden im Jahr 2024 rund 1,33 Millionen Wirbeltiere und Kopffüßer in Tierversuchen nach § 7 Abs. 2 Tierschutzgesetz (TierSchG) eingesetzt. Im Vergleich zum Vorjahr (1,46 Millionen Tiere) sind die Zahlen damit um rund 9 % gesunken. Das geht aus der aktuellen Versuchstierstatistik hervor. 
Im Vergleich zum Jahr 2023 verringerte sich die Zahl der Versuche an Mäusen um 10 %, bei Ratten sogar um rund 19 % und bei Vögeln um 20,5 %. Auch die Zahl der Versuche an Kaninchen verringerte sich um 14 %. Gestiegen ist hingegen die Zahl der Versuche mit Fischen, diese erhöhte sich um rund 9 %. Die Zahl der sonstigen Versuchstiere ging indes um 11 % zurück. Unter diesen Tieren finden sich beispielsweise landwirtschaftliche Nutztiere, andere Nagetiere sowie Affen und Halbaffen, deren Zahl im Jahr 2024 (1.088 Tiere im Versuch) im Vergleich zum Vorjahr (2023: 1.676 Tiere im Versuch) wieder stark zurückging. Im Jahr 2024 wurden auch weniger Hunde gemeldet (2.220 Tiere im Versuch) als zuletzt im Berichtsjahr 2023 (2.550 Tiere im Versuch). Die Zahl der Versuche mit Katzen stieg jedoch um rund 28 % von 544 (2023) auf 698 (2024).
Eine Zusammenfassung und Trendanalyse der Ergebnisse mit grafischer Aufbereitung bietet die BfR-Internetseite unter</t>
    </r>
    <r>
      <rPr>
        <sz val="11"/>
        <color rgb="FFFF0000"/>
        <rFont val="Calibri"/>
        <family val="2"/>
        <scheme val="minor"/>
      </rPr>
      <t xml:space="preserve"> </t>
    </r>
    <r>
      <rPr>
        <sz val="11"/>
        <rFont val="Calibri"/>
        <family val="2"/>
        <scheme val="minor"/>
      </rPr>
      <t>https://www.bf3r.de/</t>
    </r>
    <r>
      <rPr>
        <sz val="11"/>
        <color theme="1"/>
        <rFont val="Calibri"/>
        <family val="2"/>
        <scheme val="minor"/>
      </rPr>
      <t xml:space="preserve">
Das BfR hat diese Daten zusammengestellt und der Europäischen Kommission übermittelt. Im Folgenden veröffentlicht das BfR die aufbereiteten Daten zu den im Berichtsjahr 2024 gemeldeten Versuchstieren, die von den Bundesländern im Jahr 2025 an das BfR übermittelt wurden, als Excel-Tabellen.</t>
    </r>
  </si>
  <si>
    <t>Tabelle 27: Anzahl der Tiere für regulatorische Zwecke oder Routineproduktion nach Verwendungszweck und Belastungsgrad</t>
  </si>
  <si>
    <t>Tabelle 28: Anzahl der Tiere für regulatorische Zwecke oder Routineproduktion nach Tierart und Belastungsgrad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</si>
</sst>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font>
    <font>
      <b/>
      <sz val="12"/>
      <color indexed="8"/>
      <name val="Calibri"/>
      <family val="2"/>
    </font>
    <font>
      <sz val="11"/>
      <color theme="1"/>
      <name val="Calibri"/>
      <family val="2"/>
      <scheme val="minor"/>
    </font>
    <font>
      <sz val="11"/>
      <color indexed="8"/>
      <name val="Calibri"/>
      <family val="2"/>
    </font>
    <font>
      <b/>
      <sz val="14"/>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b/>
      <i/>
      <sz val="11"/>
      <color indexed="8"/>
      <name val="Calibri"/>
      <family val="2"/>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BAD8E9"/>
        <bgColor indexed="64"/>
      </patternFill>
    </fill>
  </fills>
  <borders count="26">
    <border>
      <left/>
      <right/>
      <top/>
      <bottom/>
      <diagonal/>
    </border>
    <border>
      <left style="thin">
        <color indexed="64"/>
      </left>
      <right style="medium">
        <color indexed="64"/>
      </right>
      <top style="thin">
        <color auto="1"/>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6" fillId="0" borderId="0"/>
    <xf numFmtId="9" fontId="7" fillId="0" borderId="0" applyFont="0" applyFill="0" applyBorder="0" applyAlignment="0" applyProtection="0"/>
    <xf numFmtId="9" fontId="6" fillId="0" borderId="0" applyFont="0" applyFill="0" applyBorder="0" applyAlignment="0" applyProtection="0"/>
  </cellStyleXfs>
  <cellXfs count="158">
    <xf numFmtId="0" fontId="0" fillId="0" borderId="0" xfId="0"/>
    <xf numFmtId="0" fontId="4" fillId="0" borderId="0" xfId="0" applyFont="1"/>
    <xf numFmtId="10" fontId="0" fillId="0" borderId="0" xfId="0" applyNumberFormat="1"/>
    <xf numFmtId="0" fontId="0" fillId="0" borderId="0" xfId="0" applyAlignment="1">
      <alignment vertical="top" wrapText="1"/>
    </xf>
    <xf numFmtId="0" fontId="4" fillId="0" borderId="0" xfId="0" applyFont="1" applyAlignment="1">
      <alignment vertical="top"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2" borderId="5" xfId="0" applyFill="1" applyBorder="1" applyAlignment="1">
      <alignment horizontal="centerContinuous"/>
    </xf>
    <xf numFmtId="0" fontId="4" fillId="0" borderId="7" xfId="0" applyFont="1" applyBorder="1"/>
    <xf numFmtId="10" fontId="4" fillId="0" borderId="7" xfId="2" applyNumberFormat="1" applyFont="1" applyBorder="1"/>
    <xf numFmtId="0" fontId="0" fillId="2" borderId="6" xfId="0" applyFill="1" applyBorder="1" applyAlignment="1">
      <alignment horizontal="centerContinuous"/>
    </xf>
    <xf numFmtId="0" fontId="4" fillId="2" borderId="6" xfId="0" applyFont="1" applyFill="1" applyBorder="1" applyAlignment="1">
      <alignment vertical="center"/>
    </xf>
    <xf numFmtId="0" fontId="0" fillId="2" borderId="5" xfId="0" applyFill="1" applyBorder="1" applyAlignment="1">
      <alignment vertical="center"/>
    </xf>
    <xf numFmtId="0" fontId="4" fillId="2" borderId="6" xfId="0" applyFont="1" applyFill="1" applyBorder="1" applyAlignment="1">
      <alignment horizontal="fill" vertical="center" wrapText="1"/>
    </xf>
    <xf numFmtId="0" fontId="4" fillId="2" borderId="5" xfId="0" applyFont="1" applyFill="1" applyBorder="1" applyAlignment="1">
      <alignment horizontal="fill" vertical="center" wrapText="1"/>
    </xf>
    <xf numFmtId="0" fontId="4" fillId="2" borderId="5" xfId="0" applyFont="1" applyFill="1" applyBorder="1" applyAlignment="1">
      <alignment horizontal="centerContinuous" vertical="center" wrapText="1"/>
    </xf>
    <xf numFmtId="0" fontId="0" fillId="2" borderId="5" xfId="0" applyFill="1" applyBorder="1"/>
    <xf numFmtId="0" fontId="0" fillId="2" borderId="6" xfId="0" applyFill="1" applyBorder="1"/>
    <xf numFmtId="0" fontId="4" fillId="2" borderId="9" xfId="0" applyFont="1" applyFill="1" applyBorder="1"/>
    <xf numFmtId="0" fontId="0" fillId="0" borderId="9" xfId="0" applyBorder="1"/>
    <xf numFmtId="0" fontId="4" fillId="2" borderId="9" xfId="0" applyFont="1" applyFill="1" applyBorder="1" applyAlignment="1">
      <alignment horizontal="right"/>
    </xf>
    <xf numFmtId="10" fontId="0" fillId="0" borderId="9" xfId="2" applyNumberFormat="1" applyFont="1" applyBorder="1"/>
    <xf numFmtId="0" fontId="4" fillId="2" borderId="9" xfId="0" applyFont="1" applyFill="1" applyBorder="1" applyAlignment="1">
      <alignment horizontal="centerContinuous"/>
    </xf>
    <xf numFmtId="0" fontId="4" fillId="2" borderId="9" xfId="0" applyFont="1" applyFill="1" applyBorder="1" applyAlignment="1">
      <alignment vertical="top" wrapText="1"/>
    </xf>
    <xf numFmtId="0" fontId="4" fillId="2" borderId="6" xfId="0" applyFont="1" applyFill="1" applyBorder="1"/>
    <xf numFmtId="164" fontId="4" fillId="0" borderId="9" xfId="2" applyNumberFormat="1" applyFont="1" applyBorder="1"/>
    <xf numFmtId="164" fontId="0" fillId="0" borderId="9" xfId="2" applyNumberFormat="1" applyFont="1" applyBorder="1"/>
    <xf numFmtId="0" fontId="0" fillId="0" borderId="9" xfId="0" applyBorder="1" applyAlignment="1">
      <alignment wrapText="1"/>
    </xf>
    <xf numFmtId="0" fontId="4" fillId="2" borderId="9" xfId="0" applyFont="1" applyFill="1" applyBorder="1" applyAlignment="1">
      <alignment horizontal="right" wrapText="1"/>
    </xf>
    <xf numFmtId="0" fontId="4" fillId="0" borderId="10" xfId="0" applyFont="1" applyBorder="1"/>
    <xf numFmtId="0" fontId="4" fillId="0" borderId="11" xfId="0" applyFont="1" applyBorder="1"/>
    <xf numFmtId="10" fontId="0" fillId="0" borderId="1" xfId="2" applyNumberFormat="1" applyFont="1" applyBorder="1"/>
    <xf numFmtId="10" fontId="0" fillId="0" borderId="3" xfId="2" applyNumberFormat="1" applyFont="1" applyBorder="1"/>
    <xf numFmtId="0" fontId="4" fillId="0" borderId="12" xfId="0" applyFont="1" applyBorder="1"/>
    <xf numFmtId="0" fontId="0" fillId="0" borderId="1" xfId="0" applyBorder="1"/>
    <xf numFmtId="0" fontId="4" fillId="2" borderId="13" xfId="0" applyFont="1" applyFill="1" applyBorder="1" applyAlignment="1">
      <alignment horizontal="centerContinuous" vertical="center" wrapText="1"/>
    </xf>
    <xf numFmtId="0" fontId="0" fillId="2" borderId="13" xfId="0" applyFill="1" applyBorder="1" applyAlignment="1">
      <alignment horizontal="centerContinuous"/>
    </xf>
    <xf numFmtId="0" fontId="0" fillId="0" borderId="14" xfId="0" applyBorder="1"/>
    <xf numFmtId="10" fontId="0" fillId="0" borderId="14" xfId="2" applyNumberFormat="1" applyFont="1" applyBorder="1"/>
    <xf numFmtId="0" fontId="0" fillId="2" borderId="13" xfId="0" applyFill="1" applyBorder="1"/>
    <xf numFmtId="0" fontId="0" fillId="2" borderId="13" xfId="0" applyFill="1" applyBorder="1" applyAlignment="1">
      <alignment vertical="center"/>
    </xf>
    <xf numFmtId="0" fontId="4" fillId="2" borderId="13" xfId="0" applyFont="1" applyFill="1" applyBorder="1" applyAlignment="1">
      <alignment horizontal="fill" vertical="center" wrapText="1"/>
    </xf>
    <xf numFmtId="0" fontId="6" fillId="0" borderId="0" xfId="1"/>
    <xf numFmtId="0" fontId="8" fillId="0" borderId="0" xfId="1" applyFont="1"/>
    <xf numFmtId="0" fontId="6" fillId="0" borderId="8" xfId="1" applyBorder="1"/>
    <xf numFmtId="0" fontId="9" fillId="0" borderId="0" xfId="1" applyFont="1"/>
    <xf numFmtId="0" fontId="10" fillId="0" borderId="0" xfId="1" applyFont="1" applyAlignment="1">
      <alignment vertical="center"/>
    </xf>
    <xf numFmtId="0" fontId="6" fillId="0" borderId="0" xfId="1" applyAlignment="1">
      <alignment vertical="center"/>
    </xf>
    <xf numFmtId="0" fontId="0" fillId="0" borderId="0" xfId="0" applyFill="1"/>
    <xf numFmtId="0" fontId="0" fillId="0" borderId="0" xfId="0" applyFill="1" applyAlignment="1">
      <alignment vertical="center"/>
    </xf>
    <xf numFmtId="0" fontId="0" fillId="0" borderId="0" xfId="0" applyFill="1" applyAlignment="1"/>
    <xf numFmtId="0" fontId="0" fillId="0" borderId="0" xfId="0" applyFill="1" applyBorder="1"/>
    <xf numFmtId="0" fontId="0" fillId="0" borderId="23" xfId="0" applyFill="1" applyBorder="1"/>
    <xf numFmtId="0" fontId="4" fillId="0" borderId="20" xfId="0" applyFont="1" applyFill="1" applyBorder="1"/>
    <xf numFmtId="0" fontId="0" fillId="0" borderId="20" xfId="0" applyFill="1" applyBorder="1"/>
    <xf numFmtId="0" fontId="0" fillId="0" borderId="21" xfId="0" applyFill="1" applyBorder="1"/>
    <xf numFmtId="0" fontId="0" fillId="3" borderId="13" xfId="0" applyFill="1" applyBorder="1"/>
    <xf numFmtId="0" fontId="0" fillId="3" borderId="5" xfId="0" applyFill="1" applyBorder="1"/>
    <xf numFmtId="164" fontId="4" fillId="0" borderId="0" xfId="2" applyNumberFormat="1" applyFont="1" applyFill="1" applyBorder="1"/>
    <xf numFmtId="0" fontId="4" fillId="2" borderId="6" xfId="0" applyFont="1" applyFill="1" applyBorder="1" applyAlignment="1">
      <alignment horizontal="left" vertical="center" wrapText="1"/>
    </xf>
    <xf numFmtId="0" fontId="4" fillId="0" borderId="0" xfId="0" applyFont="1" applyFill="1"/>
    <xf numFmtId="164" fontId="0" fillId="0" borderId="0" xfId="2" applyNumberFormat="1" applyFont="1" applyFill="1"/>
    <xf numFmtId="0" fontId="6" fillId="0" borderId="0" xfId="1" applyFill="1"/>
    <xf numFmtId="0" fontId="8" fillId="0" borderId="16" xfId="1" applyFont="1" applyFill="1" applyBorder="1" applyAlignment="1">
      <alignment vertical="center"/>
    </xf>
    <xf numFmtId="0" fontId="6" fillId="0" borderId="17" xfId="1" applyFill="1" applyBorder="1" applyAlignment="1">
      <alignment vertical="center"/>
    </xf>
    <xf numFmtId="0" fontId="6" fillId="0" borderId="18" xfId="1" applyFill="1" applyBorder="1" applyAlignment="1">
      <alignment vertical="center"/>
    </xf>
    <xf numFmtId="0" fontId="11" fillId="0" borderId="0" xfId="1" applyFont="1" applyFill="1"/>
    <xf numFmtId="0" fontId="4" fillId="3" borderId="6" xfId="0" applyFont="1" applyFill="1" applyBorder="1" applyAlignment="1">
      <alignment vertical="center"/>
    </xf>
    <xf numFmtId="0" fontId="0" fillId="3" borderId="13" xfId="0" applyFill="1" applyBorder="1" applyAlignment="1">
      <alignment vertical="center"/>
    </xf>
    <xf numFmtId="0" fontId="0" fillId="3" borderId="5" xfId="0" applyFill="1" applyBorder="1" applyAlignment="1">
      <alignment vertical="center"/>
    </xf>
    <xf numFmtId="10" fontId="0" fillId="0" borderId="9" xfId="2" applyNumberFormat="1" applyFont="1" applyFill="1" applyBorder="1"/>
    <xf numFmtId="10" fontId="4" fillId="0" borderId="7" xfId="2" applyNumberFormat="1" applyFont="1" applyFill="1" applyBorder="1"/>
    <xf numFmtId="0" fontId="4" fillId="3" borderId="6" xfId="0" applyFont="1" applyFill="1" applyBorder="1"/>
    <xf numFmtId="0" fontId="0" fillId="3" borderId="19" xfId="0" applyFill="1" applyBorder="1"/>
    <xf numFmtId="0" fontId="0" fillId="3" borderId="20" xfId="0" applyFill="1" applyBorder="1"/>
    <xf numFmtId="0" fontId="0" fillId="3" borderId="21" xfId="0" applyFill="1" applyBorder="1"/>
    <xf numFmtId="0" fontId="0" fillId="0" borderId="9" xfId="0" applyFill="1" applyBorder="1"/>
    <xf numFmtId="0" fontId="0" fillId="0" borderId="14" xfId="0" applyFill="1" applyBorder="1"/>
    <xf numFmtId="10" fontId="0" fillId="0" borderId="14" xfId="2" applyNumberFormat="1" applyFont="1" applyFill="1" applyBorder="1"/>
    <xf numFmtId="0" fontId="4" fillId="0" borderId="7" xfId="0" applyFont="1" applyFill="1" applyBorder="1"/>
    <xf numFmtId="0" fontId="0" fillId="0" borderId="6" xfId="0" applyFill="1" applyBorder="1"/>
    <xf numFmtId="0" fontId="4" fillId="0" borderId="9" xfId="0" applyFont="1" applyFill="1" applyBorder="1"/>
    <xf numFmtId="10" fontId="4" fillId="0" borderId="9" xfId="2" applyNumberFormat="1" applyFont="1" applyFill="1" applyBorder="1"/>
    <xf numFmtId="10" fontId="0" fillId="0" borderId="0" xfId="0" applyNumberFormat="1" applyFill="1"/>
    <xf numFmtId="0" fontId="4" fillId="3" borderId="9" xfId="0" applyFont="1" applyFill="1" applyBorder="1" applyAlignment="1">
      <alignment horizontal="right"/>
    </xf>
    <xf numFmtId="164" fontId="4" fillId="0" borderId="9" xfId="2" applyNumberFormat="1" applyFont="1" applyFill="1" applyBorder="1"/>
    <xf numFmtId="0" fontId="4" fillId="0" borderId="9" xfId="0" applyFont="1" applyFill="1" applyBorder="1" applyAlignment="1">
      <alignment vertical="top" wrapText="1"/>
    </xf>
    <xf numFmtId="0" fontId="4" fillId="0" borderId="9" xfId="0" applyFont="1" applyFill="1" applyBorder="1" applyAlignment="1">
      <alignment horizontal="right"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Fill="1" applyBorder="1"/>
    <xf numFmtId="0" fontId="4" fillId="3" borderId="9" xfId="0" applyFont="1" applyFill="1" applyBorder="1" applyAlignment="1">
      <alignment horizontal="right" wrapText="1"/>
    </xf>
    <xf numFmtId="0" fontId="4" fillId="3" borderId="9" xfId="0" applyFont="1" applyFill="1" applyBorder="1" applyAlignment="1">
      <alignment vertical="top" wrapText="1"/>
    </xf>
    <xf numFmtId="0" fontId="0" fillId="3" borderId="6" xfId="0" applyFill="1" applyBorder="1" applyAlignment="1">
      <alignment horizontal="centerContinuous"/>
    </xf>
    <xf numFmtId="0" fontId="0" fillId="3" borderId="13" xfId="0" applyFill="1" applyBorder="1" applyAlignment="1">
      <alignment horizontal="centerContinuous"/>
    </xf>
    <xf numFmtId="0" fontId="0" fillId="3" borderId="5" xfId="0" applyFill="1" applyBorder="1" applyAlignment="1">
      <alignment horizontal="centerContinuous"/>
    </xf>
    <xf numFmtId="0" fontId="4" fillId="3" borderId="4" xfId="0" applyFont="1" applyFill="1" applyBorder="1" applyAlignment="1">
      <alignment horizontal="left" vertical="center"/>
    </xf>
    <xf numFmtId="0" fontId="4" fillId="3" borderId="8" xfId="0" applyFont="1" applyFill="1" applyBorder="1" applyAlignment="1">
      <alignment horizontal="centerContinuous" vertical="center" wrapText="1"/>
    </xf>
    <xf numFmtId="0" fontId="4" fillId="3" borderId="2" xfId="0" applyFont="1" applyFill="1" applyBorder="1" applyAlignment="1">
      <alignment horizontal="centerContinuous" vertical="center" wrapText="1"/>
    </xf>
    <xf numFmtId="0" fontId="0" fillId="3" borderId="4" xfId="0" applyFill="1" applyBorder="1"/>
    <xf numFmtId="0" fontId="0" fillId="3" borderId="8" xfId="0" applyFill="1" applyBorder="1"/>
    <xf numFmtId="0" fontId="0" fillId="3" borderId="2" xfId="0" applyFill="1" applyBorder="1"/>
    <xf numFmtId="0" fontId="0" fillId="3" borderId="9" xfId="0" applyFill="1" applyBorder="1"/>
    <xf numFmtId="0" fontId="4" fillId="3" borderId="9" xfId="0" applyFont="1" applyFill="1" applyBorder="1" applyAlignment="1">
      <alignment horizontal="centerContinuous" vertical="center"/>
    </xf>
    <xf numFmtId="0" fontId="4" fillId="3" borderId="6" xfId="0" applyFont="1" applyFill="1" applyBorder="1" applyAlignment="1">
      <alignment horizontal="left" vertical="center"/>
    </xf>
    <xf numFmtId="0" fontId="4" fillId="3" borderId="13" xfId="0" applyFont="1" applyFill="1" applyBorder="1" applyAlignment="1">
      <alignment horizontal="centerContinuous" vertical="center" wrapText="1"/>
    </xf>
    <xf numFmtId="0" fontId="4" fillId="3" borderId="5" xfId="0" applyFont="1" applyFill="1" applyBorder="1" applyAlignment="1">
      <alignment horizontal="centerContinuous" vertical="center" wrapText="1"/>
    </xf>
    <xf numFmtId="0" fontId="4" fillId="3" borderId="9" xfId="0" applyFont="1" applyFill="1" applyBorder="1" applyAlignment="1">
      <alignment wrapText="1"/>
    </xf>
    <xf numFmtId="164" fontId="0" fillId="0" borderId="9" xfId="2" applyNumberFormat="1" applyFont="1" applyFill="1" applyBorder="1"/>
    <xf numFmtId="164" fontId="0" fillId="0" borderId="14" xfId="2" applyNumberFormat="1" applyFont="1" applyFill="1" applyBorder="1"/>
    <xf numFmtId="0" fontId="0" fillId="0" borderId="14" xfId="0" applyFill="1" applyBorder="1" applyAlignment="1">
      <alignment wrapText="1"/>
    </xf>
    <xf numFmtId="0" fontId="0" fillId="3" borderId="8" xfId="0" applyFill="1" applyBorder="1" applyAlignment="1">
      <alignment vertical="center"/>
    </xf>
    <xf numFmtId="0" fontId="0" fillId="3" borderId="6" xfId="0" applyFont="1" applyFill="1" applyBorder="1" applyAlignment="1">
      <alignment horizontal="centerContinuous"/>
    </xf>
    <xf numFmtId="0" fontId="4" fillId="3" borderId="6" xfId="0" applyFont="1" applyFill="1" applyBorder="1" applyAlignment="1">
      <alignment horizontal="centerContinuous"/>
    </xf>
    <xf numFmtId="0" fontId="4" fillId="3" borderId="13" xfId="0" applyFont="1" applyFill="1" applyBorder="1" applyAlignment="1">
      <alignment horizontal="centerContinuous"/>
    </xf>
    <xf numFmtId="0" fontId="4" fillId="3" borderId="5" xfId="0" applyFont="1" applyFill="1" applyBorder="1" applyAlignment="1">
      <alignment horizontal="centerContinuous"/>
    </xf>
    <xf numFmtId="0" fontId="0" fillId="3" borderId="14" xfId="0" applyFill="1" applyBorder="1" applyAlignment="1">
      <alignment horizontal="centerContinuous"/>
    </xf>
    <xf numFmtId="0" fontId="4" fillId="3" borderId="15" xfId="0" applyFont="1" applyFill="1" applyBorder="1" applyAlignment="1">
      <alignment horizontal="centerContinuous" vertical="top" wrapText="1"/>
    </xf>
    <xf numFmtId="0" fontId="4" fillId="3" borderId="15" xfId="0" applyFont="1" applyFill="1" applyBorder="1" applyAlignment="1">
      <alignment horizontal="right" wrapText="1"/>
    </xf>
    <xf numFmtId="0" fontId="9" fillId="3" borderId="19" xfId="1" applyFont="1" applyFill="1" applyBorder="1" applyAlignment="1">
      <alignment vertical="top" wrapText="1"/>
    </xf>
    <xf numFmtId="0" fontId="4" fillId="3" borderId="9" xfId="0" applyFont="1" applyFill="1" applyBorder="1" applyAlignment="1">
      <alignment vertical="top"/>
    </xf>
    <xf numFmtId="0" fontId="4" fillId="3" borderId="15" xfId="0" applyFont="1" applyFill="1" applyBorder="1" applyAlignment="1">
      <alignment horizontal="centerContinuous" vertical="top"/>
    </xf>
    <xf numFmtId="0" fontId="4" fillId="3" borderId="15" xfId="0" applyFont="1" applyFill="1" applyBorder="1" applyAlignment="1">
      <alignment horizontal="centerContinuous"/>
    </xf>
    <xf numFmtId="0" fontId="4" fillId="3" borderId="15" xfId="0" applyFont="1" applyFill="1" applyBorder="1" applyAlignment="1">
      <alignment horizontal="right"/>
    </xf>
    <xf numFmtId="0" fontId="4" fillId="3" borderId="9" xfId="0" applyFont="1" applyFill="1" applyBorder="1" applyAlignment="1">
      <alignment horizontal="centerContinuous" vertical="top" wrapText="1"/>
    </xf>
    <xf numFmtId="0" fontId="12" fillId="0" borderId="22" xfId="0" applyFont="1" applyFill="1" applyBorder="1"/>
    <xf numFmtId="0" fontId="12" fillId="0" borderId="19" xfId="0" applyFont="1" applyFill="1" applyBorder="1"/>
    <xf numFmtId="0" fontId="4" fillId="3" borderId="13" xfId="0" applyFont="1" applyFill="1" applyBorder="1" applyAlignment="1">
      <alignment horizontal="centerContinuous" vertical="center"/>
    </xf>
    <xf numFmtId="0" fontId="4" fillId="3" borderId="5" xfId="0" applyFont="1" applyFill="1" applyBorder="1" applyAlignment="1">
      <alignment horizontal="centerContinuous" vertical="center"/>
    </xf>
    <xf numFmtId="0" fontId="4" fillId="3" borderId="6" xfId="0" applyFont="1" applyFill="1" applyBorder="1" applyAlignment="1">
      <alignment horizontal="left" vertical="center" wrapText="1"/>
    </xf>
    <xf numFmtId="0" fontId="4" fillId="0" borderId="10" xfId="0" applyFont="1" applyFill="1" applyBorder="1"/>
    <xf numFmtId="10" fontId="4" fillId="0" borderId="12" xfId="2" applyNumberFormat="1" applyFont="1" applyFill="1" applyBorder="1"/>
    <xf numFmtId="10" fontId="0" fillId="0" borderId="9" xfId="0" applyNumberFormat="1" applyFill="1" applyBorder="1"/>
    <xf numFmtId="0" fontId="0" fillId="0" borderId="5" xfId="0" applyFill="1" applyBorder="1"/>
    <xf numFmtId="0" fontId="0" fillId="0" borderId="24" xfId="0" applyFill="1" applyBorder="1"/>
    <xf numFmtId="10" fontId="0" fillId="0" borderId="24" xfId="0" applyNumberFormat="1" applyFill="1" applyBorder="1"/>
    <xf numFmtId="0" fontId="0" fillId="0" borderId="25" xfId="0" applyFill="1" applyBorder="1"/>
    <xf numFmtId="0" fontId="4" fillId="0" borderId="15" xfId="0" applyFont="1" applyFill="1" applyBorder="1"/>
    <xf numFmtId="0" fontId="0" fillId="0" borderId="15" xfId="0" applyFill="1" applyBorder="1"/>
    <xf numFmtId="0" fontId="4" fillId="3" borderId="6" xfId="0" applyFont="1" applyFill="1" applyBorder="1" applyAlignment="1">
      <alignment vertical="center" wrapText="1"/>
    </xf>
    <xf numFmtId="0" fontId="0" fillId="3" borderId="8" xfId="0" applyFill="1" applyBorder="1" applyAlignment="1">
      <alignment horizontal="centerContinuous"/>
    </xf>
    <xf numFmtId="0" fontId="4" fillId="3" borderId="6" xfId="0" applyFont="1" applyFill="1" applyBorder="1" applyAlignment="1">
      <alignment vertical="top" wrapText="1"/>
    </xf>
    <xf numFmtId="0" fontId="4" fillId="3" borderId="1" xfId="0" applyFont="1" applyFill="1" applyBorder="1" applyAlignment="1">
      <alignment vertical="top" wrapText="1"/>
    </xf>
    <xf numFmtId="0" fontId="4" fillId="3" borderId="5" xfId="0" applyFont="1" applyFill="1" applyBorder="1" applyAlignment="1">
      <alignment horizontal="right" wrapText="1"/>
    </xf>
    <xf numFmtId="0" fontId="4" fillId="3" borderId="6" xfId="0" applyFont="1" applyFill="1" applyBorder="1" applyAlignment="1">
      <alignment vertical="top"/>
    </xf>
    <xf numFmtId="0" fontId="4" fillId="3" borderId="1" xfId="0" applyFont="1" applyFill="1" applyBorder="1" applyAlignment="1">
      <alignment horizontal="right" vertical="top"/>
    </xf>
    <xf numFmtId="0" fontId="4" fillId="3" borderId="5" xfId="0" applyFont="1" applyFill="1" applyBorder="1" applyAlignment="1">
      <alignment horizontal="centerContinuous" vertical="top" wrapText="1"/>
    </xf>
    <xf numFmtId="0" fontId="0" fillId="3" borderId="9" xfId="0" applyFill="1" applyBorder="1" applyAlignment="1">
      <alignment horizontal="centerContinuous"/>
    </xf>
    <xf numFmtId="0" fontId="5" fillId="4" borderId="0" xfId="0" applyFont="1" applyFill="1" applyAlignment="1">
      <alignment vertical="center"/>
    </xf>
    <xf numFmtId="0" fontId="0" fillId="4" borderId="0" xfId="0" applyFill="1"/>
    <xf numFmtId="0" fontId="0" fillId="4" borderId="0" xfId="0" applyFill="1" applyAlignment="1">
      <alignment vertical="center"/>
    </xf>
    <xf numFmtId="0" fontId="3" fillId="0" borderId="0" xfId="1" applyFont="1" applyAlignment="1">
      <alignment vertical="center"/>
    </xf>
    <xf numFmtId="49" fontId="2" fillId="0" borderId="0" xfId="1" applyNumberFormat="1" applyFont="1" applyAlignment="1">
      <alignment vertical="top" wrapText="1" readingOrder="1"/>
    </xf>
    <xf numFmtId="0" fontId="4" fillId="0" borderId="11" xfId="0" applyFont="1" applyFill="1" applyBorder="1"/>
    <xf numFmtId="10" fontId="4" fillId="0" borderId="7" xfId="0" applyNumberFormat="1" applyFont="1" applyFill="1" applyBorder="1"/>
  </cellXfs>
  <cellStyles count="4">
    <cellStyle name="Prozent" xfId="2" builtinId="5"/>
    <cellStyle name="Prozent 2" xfId="3" xr:uid="{F2D418FB-3CC4-4226-A10C-8C95EA1745BE}"/>
    <cellStyle name="Standard" xfId="0" builtinId="0"/>
    <cellStyle name="Standard 2" xfId="1" xr:uid="{00000000-0005-0000-0000-000003000000}"/>
  </cellStyles>
  <dxfs count="0"/>
  <tableStyles count="0" defaultTableStyle="TableStyleMedium2" defaultPivotStyle="PivotStyleLight16"/>
  <colors>
    <mruColors>
      <color rgb="FF003869"/>
      <color rgb="FFBAD8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19050</xdr:rowOff>
    </xdr:from>
    <xdr:to>
      <xdr:col>1</xdr:col>
      <xdr:colOff>1887585</xdr:colOff>
      <xdr:row>2</xdr:row>
      <xdr:rowOff>873525</xdr:rowOff>
    </xdr:to>
    <xdr:sp macro="" textlink="">
      <xdr:nvSpPr>
        <xdr:cNvPr id="2" name="Rechteck 1">
          <a:extLst>
            <a:ext uri="{FF2B5EF4-FFF2-40B4-BE49-F238E27FC236}">
              <a16:creationId xmlns:a16="http://schemas.microsoft.com/office/drawing/2014/main" id="{CFA349C0-13C6-4FF8-9B73-EEC47E88C4D8}"/>
            </a:ext>
          </a:extLst>
        </xdr:cNvPr>
        <xdr:cNvSpPr/>
      </xdr:nvSpPr>
      <xdr:spPr>
        <a:xfrm>
          <a:off x="0" y="1158240"/>
          <a:ext cx="2173335" cy="858285"/>
        </a:xfrm>
        <a:prstGeom prst="rect">
          <a:avLst/>
        </a:prstGeom>
        <a:solidFill>
          <a:srgbClr val="00386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20040" tIns="164592" rIns="320040" rtlCol="0" anchor="t"/>
        <a:lstStyle/>
        <a:p>
          <a:r>
            <a:rPr lang="de-DE" sz="1100">
              <a:solidFill>
                <a:schemeClr val="lt1"/>
              </a:solidFill>
              <a:effectLst/>
              <a:latin typeface="+mn-lt"/>
              <a:ea typeface="+mn-ea"/>
              <a:cs typeface="+mn-cs"/>
            </a:rPr>
            <a:t>Daten, 09.12.2025</a:t>
          </a:r>
        </a:p>
      </xdr:txBody>
    </xdr:sp>
    <xdr:clientData/>
  </xdr:twoCellAnchor>
  <xdr:twoCellAnchor editAs="absolute">
    <xdr:from>
      <xdr:col>0</xdr:col>
      <xdr:colOff>29051</xdr:colOff>
      <xdr:row>2</xdr:row>
      <xdr:rowOff>529591</xdr:rowOff>
    </xdr:from>
    <xdr:to>
      <xdr:col>3</xdr:col>
      <xdr:colOff>701040</xdr:colOff>
      <xdr:row>2</xdr:row>
      <xdr:rowOff>1954530</xdr:rowOff>
    </xdr:to>
    <xdr:sp macro="" textlink="">
      <xdr:nvSpPr>
        <xdr:cNvPr id="3" name="Rechteck 2" descr="Zahlen zu den 2023 in Deutschland verwendeten Versuchstieren">
          <a:extLst>
            <a:ext uri="{FF2B5EF4-FFF2-40B4-BE49-F238E27FC236}">
              <a16:creationId xmlns:a16="http://schemas.microsoft.com/office/drawing/2014/main" id="{D9980394-D8B2-4648-8FE7-42FFC7E9C2C9}"/>
            </a:ext>
          </a:extLst>
        </xdr:cNvPr>
        <xdr:cNvSpPr/>
      </xdr:nvSpPr>
      <xdr:spPr>
        <a:xfrm>
          <a:off x="30956" y="1672591"/>
          <a:ext cx="6522244" cy="1423034"/>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70000" tIns="234000" rIns="270000" bIns="108000" numCol="1" rtlCol="0" anchor="t">
          <a:noAutofit/>
        </a:bodyPr>
        <a:lstStyle/>
        <a:p>
          <a:pPr algn="l"/>
          <a:r>
            <a:rPr lang="de-DE" sz="2400" b="1">
              <a:solidFill>
                <a:schemeClr val="tx1"/>
              </a:solidFill>
            </a:rPr>
            <a:t>Zahlen zu den im Jahr 2024 in Deutschland verwendeten Versuchstieren</a:t>
          </a:r>
        </a:p>
      </xdr:txBody>
    </xdr:sp>
    <xdr:clientData/>
  </xdr:twoCellAnchor>
  <xdr:twoCellAnchor editAs="oneCell">
    <xdr:from>
      <xdr:col>1</xdr:col>
      <xdr:colOff>9524</xdr:colOff>
      <xdr:row>0</xdr:row>
      <xdr:rowOff>212059</xdr:rowOff>
    </xdr:from>
    <xdr:to>
      <xdr:col>1</xdr:col>
      <xdr:colOff>2037080</xdr:colOff>
      <xdr:row>0</xdr:row>
      <xdr:rowOff>741681</xdr:rowOff>
    </xdr:to>
    <xdr:pic>
      <xdr:nvPicPr>
        <xdr:cNvPr id="4" name="Grafik 3" descr="Logo Bf3R">
          <a:extLst>
            <a:ext uri="{FF2B5EF4-FFF2-40B4-BE49-F238E27FC236}">
              <a16:creationId xmlns:a16="http://schemas.microsoft.com/office/drawing/2014/main" id="{E72FA291-C5B6-468A-820C-0FB560ECF0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306704" y="208249"/>
          <a:ext cx="2025651" cy="533432"/>
        </a:xfrm>
        <a:prstGeom prst="rect">
          <a:avLst/>
        </a:prstGeom>
      </xdr:spPr>
    </xdr:pic>
    <xdr:clientData/>
  </xdr:twoCellAnchor>
  <xdr:twoCellAnchor editAs="oneCell">
    <xdr:from>
      <xdr:col>1</xdr:col>
      <xdr:colOff>3730627</xdr:colOff>
      <xdr:row>0</xdr:row>
      <xdr:rowOff>19445</xdr:rowOff>
    </xdr:from>
    <xdr:to>
      <xdr:col>3</xdr:col>
      <xdr:colOff>19052</xdr:colOff>
      <xdr:row>1</xdr:row>
      <xdr:rowOff>20801</xdr:rowOff>
    </xdr:to>
    <xdr:pic>
      <xdr:nvPicPr>
        <xdr:cNvPr id="5" name="Grafik 4" descr="Logo BfR">
          <a:extLst>
            <a:ext uri="{FF2B5EF4-FFF2-40B4-BE49-F238E27FC236}">
              <a16:creationId xmlns:a16="http://schemas.microsoft.com/office/drawing/2014/main" id="{3F74F069-F536-48BD-86AC-97F99AE096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25902" y="15635"/>
          <a:ext cx="2005330" cy="767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5154930</xdr:colOff>
      <xdr:row>0</xdr:row>
      <xdr:rowOff>66675</xdr:rowOff>
    </xdr:from>
    <xdr:to>
      <xdr:col>2</xdr:col>
      <xdr:colOff>742315</xdr:colOff>
      <xdr:row>1</xdr:row>
      <xdr:rowOff>1356</xdr:rowOff>
    </xdr:to>
    <xdr:pic>
      <xdr:nvPicPr>
        <xdr:cNvPr id="4" name="Grafik 3">
          <a:extLst>
            <a:ext uri="{FF2B5EF4-FFF2-40B4-BE49-F238E27FC236}">
              <a16:creationId xmlns:a16="http://schemas.microsoft.com/office/drawing/2014/main" id="{C1EC8BC3-3F93-4A6C-A53B-DB3CE8B4DC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154930" y="66675"/>
          <a:ext cx="1858645" cy="742401"/>
        </a:xfrm>
        <a:prstGeom prst="rect">
          <a:avLst/>
        </a:prstGeom>
      </xdr:spPr>
    </xdr:pic>
    <xdr:clientData/>
  </xdr:twoCellAnchor>
  <xdr:twoCellAnchor editAs="oneCell">
    <xdr:from>
      <xdr:col>0</xdr:col>
      <xdr:colOff>0</xdr:colOff>
      <xdr:row>0</xdr:row>
      <xdr:rowOff>219075</xdr:rowOff>
    </xdr:from>
    <xdr:to>
      <xdr:col>0</xdr:col>
      <xdr:colOff>2038986</xdr:colOff>
      <xdr:row>0</xdr:row>
      <xdr:rowOff>782987</xdr:rowOff>
    </xdr:to>
    <xdr:pic>
      <xdr:nvPicPr>
        <xdr:cNvPr id="5" name="Grafik 4">
          <a:extLst>
            <a:ext uri="{FF2B5EF4-FFF2-40B4-BE49-F238E27FC236}">
              <a16:creationId xmlns:a16="http://schemas.microsoft.com/office/drawing/2014/main" id="{A477B91C-B02A-4606-A756-98FF13AA7FE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r="-7127"/>
        <a:stretch/>
      </xdr:blipFill>
      <xdr:spPr>
        <a:xfrm>
          <a:off x="0" y="217170"/>
          <a:ext cx="2035176" cy="5239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219075</xdr:rowOff>
    </xdr:from>
    <xdr:to>
      <xdr:col>0</xdr:col>
      <xdr:colOff>2038986</xdr:colOff>
      <xdr:row>0</xdr:row>
      <xdr:rowOff>741077</xdr:rowOff>
    </xdr:to>
    <xdr:pic>
      <xdr:nvPicPr>
        <xdr:cNvPr id="7" name="Grafik 6">
          <a:extLst>
            <a:ext uri="{FF2B5EF4-FFF2-40B4-BE49-F238E27FC236}">
              <a16:creationId xmlns:a16="http://schemas.microsoft.com/office/drawing/2014/main" id="{7DB2EF29-CD5A-408B-A7B7-CE107A891673}"/>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0" y="217170"/>
          <a:ext cx="2038986" cy="527717"/>
        </a:xfrm>
        <a:prstGeom prst="rect">
          <a:avLst/>
        </a:prstGeom>
      </xdr:spPr>
    </xdr:pic>
    <xdr:clientData/>
  </xdr:twoCellAnchor>
  <xdr:twoCellAnchor editAs="oneCell">
    <xdr:from>
      <xdr:col>9</xdr:col>
      <xdr:colOff>76200</xdr:colOff>
      <xdr:row>0</xdr:row>
      <xdr:rowOff>81915</xdr:rowOff>
    </xdr:from>
    <xdr:to>
      <xdr:col>10</xdr:col>
      <xdr:colOff>934720</xdr:colOff>
      <xdr:row>1</xdr:row>
      <xdr:rowOff>18501</xdr:rowOff>
    </xdr:to>
    <xdr:pic>
      <xdr:nvPicPr>
        <xdr:cNvPr id="8" name="Grafik 7">
          <a:extLst>
            <a:ext uri="{FF2B5EF4-FFF2-40B4-BE49-F238E27FC236}">
              <a16:creationId xmlns:a16="http://schemas.microsoft.com/office/drawing/2014/main" id="{8814A6BF-19F3-4972-8638-BC433C9D500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059025" y="81915"/>
          <a:ext cx="1868170" cy="759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219075</xdr:rowOff>
    </xdr:from>
    <xdr:to>
      <xdr:col>0</xdr:col>
      <xdr:colOff>2054226</xdr:colOff>
      <xdr:row>0</xdr:row>
      <xdr:rowOff>741077</xdr:rowOff>
    </xdr:to>
    <xdr:pic>
      <xdr:nvPicPr>
        <xdr:cNvPr id="6" name="Grafik 5">
          <a:extLst>
            <a:ext uri="{FF2B5EF4-FFF2-40B4-BE49-F238E27FC236}">
              <a16:creationId xmlns:a16="http://schemas.microsoft.com/office/drawing/2014/main" id="{5E65143D-2707-4334-B9FB-563057ECBE4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15240" y="217170"/>
          <a:ext cx="2038986" cy="527717"/>
        </a:xfrm>
        <a:prstGeom prst="rect">
          <a:avLst/>
        </a:prstGeom>
      </xdr:spPr>
    </xdr:pic>
    <xdr:clientData/>
  </xdr:twoCellAnchor>
  <xdr:twoCellAnchor editAs="oneCell">
    <xdr:from>
      <xdr:col>8</xdr:col>
      <xdr:colOff>74295</xdr:colOff>
      <xdr:row>0</xdr:row>
      <xdr:rowOff>40005</xdr:rowOff>
    </xdr:from>
    <xdr:to>
      <xdr:col>9</xdr:col>
      <xdr:colOff>951865</xdr:colOff>
      <xdr:row>1</xdr:row>
      <xdr:rowOff>1356</xdr:rowOff>
    </xdr:to>
    <xdr:pic>
      <xdr:nvPicPr>
        <xdr:cNvPr id="7" name="Grafik 6">
          <a:extLst>
            <a:ext uri="{FF2B5EF4-FFF2-40B4-BE49-F238E27FC236}">
              <a16:creationId xmlns:a16="http://schemas.microsoft.com/office/drawing/2014/main" id="{916D753E-1290-484E-B922-791F2775E07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533245" y="40005"/>
          <a:ext cx="1887220" cy="7805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217170</xdr:rowOff>
    </xdr:from>
    <xdr:to>
      <xdr:col>0</xdr:col>
      <xdr:colOff>2038986</xdr:colOff>
      <xdr:row>0</xdr:row>
      <xdr:rowOff>741077</xdr:rowOff>
    </xdr:to>
    <xdr:pic>
      <xdr:nvPicPr>
        <xdr:cNvPr id="2" name="Grafik 1">
          <a:extLst>
            <a:ext uri="{FF2B5EF4-FFF2-40B4-BE49-F238E27FC236}">
              <a16:creationId xmlns:a16="http://schemas.microsoft.com/office/drawing/2014/main" id="{7EFF1A81-400C-49BA-AA44-3B7DE6C28B66}"/>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0" y="217170"/>
          <a:ext cx="2038986" cy="523907"/>
        </a:xfrm>
        <a:prstGeom prst="rect">
          <a:avLst/>
        </a:prstGeom>
      </xdr:spPr>
    </xdr:pic>
    <xdr:clientData/>
  </xdr:twoCellAnchor>
  <xdr:twoCellAnchor editAs="oneCell">
    <xdr:from>
      <xdr:col>2</xdr:col>
      <xdr:colOff>962025</xdr:colOff>
      <xdr:row>0</xdr:row>
      <xdr:rowOff>43815</xdr:rowOff>
    </xdr:from>
    <xdr:to>
      <xdr:col>5</xdr:col>
      <xdr:colOff>1746</xdr:colOff>
      <xdr:row>1</xdr:row>
      <xdr:rowOff>1356</xdr:rowOff>
    </xdr:to>
    <xdr:pic>
      <xdr:nvPicPr>
        <xdr:cNvPr id="3" name="Grafik 2">
          <a:extLst>
            <a:ext uri="{FF2B5EF4-FFF2-40B4-BE49-F238E27FC236}">
              <a16:creationId xmlns:a16="http://schemas.microsoft.com/office/drawing/2014/main" id="{061B4F00-25D2-4F41-AF2B-0180A0B0FDE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39350" y="43815"/>
          <a:ext cx="2040096" cy="7671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217170</xdr:rowOff>
    </xdr:from>
    <xdr:to>
      <xdr:col>0</xdr:col>
      <xdr:colOff>2035176</xdr:colOff>
      <xdr:row>0</xdr:row>
      <xdr:rowOff>741077</xdr:rowOff>
    </xdr:to>
    <xdr:pic>
      <xdr:nvPicPr>
        <xdr:cNvPr id="2" name="Grafik 1">
          <a:extLst>
            <a:ext uri="{FF2B5EF4-FFF2-40B4-BE49-F238E27FC236}">
              <a16:creationId xmlns:a16="http://schemas.microsoft.com/office/drawing/2014/main" id="{800C7EB9-3C5C-47A5-9834-C47FE93C3B4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0" y="215265"/>
          <a:ext cx="2035176" cy="529622"/>
        </a:xfrm>
        <a:prstGeom prst="rect">
          <a:avLst/>
        </a:prstGeom>
      </xdr:spPr>
    </xdr:pic>
    <xdr:clientData/>
  </xdr:twoCellAnchor>
  <xdr:twoCellAnchor editAs="oneCell">
    <xdr:from>
      <xdr:col>2</xdr:col>
      <xdr:colOff>962025</xdr:colOff>
      <xdr:row>0</xdr:row>
      <xdr:rowOff>43815</xdr:rowOff>
    </xdr:from>
    <xdr:to>
      <xdr:col>4</xdr:col>
      <xdr:colOff>971391</xdr:colOff>
      <xdr:row>1</xdr:row>
      <xdr:rowOff>1356</xdr:rowOff>
    </xdr:to>
    <xdr:pic>
      <xdr:nvPicPr>
        <xdr:cNvPr id="3" name="Grafik 2">
          <a:extLst>
            <a:ext uri="{FF2B5EF4-FFF2-40B4-BE49-F238E27FC236}">
              <a16:creationId xmlns:a16="http://schemas.microsoft.com/office/drawing/2014/main" id="{953E45EB-DA10-4AF1-99C1-6226DC1D8F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41255" y="45720"/>
          <a:ext cx="2036286" cy="7671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ktenplan\40_SchutzVersTier\01_InfoBeratung\01%20...Tierversuchen\-04%20Versuchstiermeldung\Meldejahr_2022\Tabellen\alt\321%20-%20Berichterstattung%20nach%20Artikel%2054%20Absatz%201_2023_Anlage%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iolet/Desktop/Rohdaten/Tabelle%202_DE_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blishment details"/>
      <sheetName val="List"/>
      <sheetName val="Efforts to refine"/>
      <sheetName val="Translations"/>
      <sheetName val="Validation"/>
    </sheetNames>
    <sheetDataSet>
      <sheetData sheetId="0"/>
      <sheetData sheetId="1"/>
      <sheetData sheetId="2"/>
      <sheetData sheetId="3">
        <row r="2">
          <cell r="A2" t="str">
            <v>[IR1] Tissue sampling (non-invasive genotyping or from surplus tissue)</v>
          </cell>
          <cell r="AQ2" t="str">
            <v>Record type *</v>
          </cell>
          <cell r="AR2" t="str">
            <v>Id 1</v>
          </cell>
          <cell r="AS2" t="str">
            <v>Id 2</v>
          </cell>
          <cell r="AT2" t="str">
            <v>Id 3</v>
          </cell>
          <cell r="AU2" t="str">
            <v>Animal Species *</v>
          </cell>
          <cell r="AV2" t="str">
            <v>Specify other</v>
          </cell>
          <cell r="AW2" t="str">
            <v>Number of Animals *</v>
          </cell>
          <cell r="AX2" t="str">
            <v>Genetic status</v>
          </cell>
          <cell r="AY2" t="str">
            <v>Creation of a new GAA line</v>
          </cell>
          <cell r="AZ2" t="str">
            <v>Maintenance of colonies</v>
          </cell>
          <cell r="BA2" t="str">
            <v>Collection of organs / tissue</v>
          </cell>
          <cell r="BB2" t="str">
            <v>Method of tissue sampling</v>
          </cell>
          <cell r="BC2" t="str">
            <v>Specify other method</v>
          </cell>
          <cell r="BD2" t="str">
            <v>Comments</v>
          </cell>
          <cell r="BE2" t="str">
            <v>Field 1</v>
          </cell>
          <cell r="BF2" t="str">
            <v>Field 2</v>
          </cell>
          <cell r="BG2" t="str">
            <v>Field 3</v>
          </cell>
          <cell r="BH2" t="str">
            <v>Field 4</v>
          </cell>
          <cell r="BI2" t="str">
            <v>Field 5</v>
          </cell>
          <cell r="BJ2" t="str">
            <v>Field 6</v>
          </cell>
          <cell r="BK2" t="str">
            <v>Information on efforts made to refine tissue sampling methods</v>
          </cell>
        </row>
        <row r="3">
          <cell r="A3" t="str">
            <v>[IR2] Animals bred and killed without being used in other procedures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ist"/>
      <sheetName val="Art. 54 Abs. 1 Daten"/>
      <sheetName val="DE § 4 pro Bundesland"/>
      <sheetName val="Translations"/>
      <sheetName val="Refinement der Genotypisierung"/>
      <sheetName val="Validierung"/>
      <sheetName val="Tabelle 2_DE_Master"/>
    </sheetNames>
    <sheetDataSet>
      <sheetData sheetId="0"/>
      <sheetData sheetId="1"/>
      <sheetData sheetId="2"/>
      <sheetData sheetId="3"/>
      <sheetData sheetId="4">
        <row r="2">
          <cell r="E2" t="str">
            <v>[A1] Mäuse (Mus musculus)</v>
          </cell>
          <cell r="P2" t="str">
            <v>[N] Nein</v>
          </cell>
        </row>
        <row r="3">
          <cell r="A3" t="str">
            <v>[IR2] Tiere, die gezüchtet und getötet wurden, aber nicht im Tierversuch nach § 7 Abs. 2 TierSchG verwendet wurden</v>
          </cell>
        </row>
      </sheetData>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478B-2E4E-4AB9-99FF-CE1965E4BD1E}">
  <dimension ref="B1:C18"/>
  <sheetViews>
    <sheetView tabSelected="1" zoomScaleNormal="100" workbookViewId="0">
      <selection activeCell="A2" sqref="A2"/>
    </sheetView>
  </sheetViews>
  <sheetFormatPr baseColWidth="10" defaultColWidth="11.5546875" defaultRowHeight="14.4" x14ac:dyDescent="0.3"/>
  <cols>
    <col min="1" max="1" width="4.33203125" style="45" customWidth="1"/>
    <col min="2" max="2" width="79.109375" style="45" customWidth="1"/>
    <col min="3" max="3" width="4.33203125" style="45" customWidth="1"/>
    <col min="4" max="16384" width="11.5546875" style="45"/>
  </cols>
  <sheetData>
    <row r="1" spans="2:3" ht="60" customHeight="1" x14ac:dyDescent="0.3"/>
    <row r="2" spans="2:3" ht="30" customHeight="1" x14ac:dyDescent="0.3"/>
    <row r="3" spans="2:3" ht="165" customHeight="1" x14ac:dyDescent="0.3"/>
    <row r="4" spans="2:3" ht="18" x14ac:dyDescent="0.35">
      <c r="B4" s="46" t="s">
        <v>229</v>
      </c>
    </row>
    <row r="6" spans="2:3" ht="374.4" x14ac:dyDescent="0.3">
      <c r="B6" s="155" t="s">
        <v>302</v>
      </c>
    </row>
    <row r="8" spans="2:3" ht="7.5" customHeight="1" x14ac:dyDescent="0.3">
      <c r="B8" s="47"/>
      <c r="C8" s="47"/>
    </row>
    <row r="9" spans="2:3" ht="18" x14ac:dyDescent="0.35">
      <c r="B9" s="46" t="s">
        <v>230</v>
      </c>
    </row>
    <row r="10" spans="2:3" ht="18" x14ac:dyDescent="0.35">
      <c r="B10" s="46"/>
    </row>
    <row r="11" spans="2:3" x14ac:dyDescent="0.3">
      <c r="B11" s="48" t="s">
        <v>231</v>
      </c>
    </row>
    <row r="12" spans="2:3" x14ac:dyDescent="0.3">
      <c r="B12" s="49" t="s">
        <v>232</v>
      </c>
    </row>
    <row r="13" spans="2:3" x14ac:dyDescent="0.3">
      <c r="B13" s="50" t="s">
        <v>233</v>
      </c>
    </row>
    <row r="14" spans="2:3" x14ac:dyDescent="0.3">
      <c r="B14" s="50" t="s">
        <v>234</v>
      </c>
    </row>
    <row r="15" spans="2:3" x14ac:dyDescent="0.3">
      <c r="B15" s="154" t="s">
        <v>299</v>
      </c>
    </row>
    <row r="16" spans="2:3" x14ac:dyDescent="0.3">
      <c r="B16" s="154" t="s">
        <v>300</v>
      </c>
    </row>
    <row r="17" spans="2:2" x14ac:dyDescent="0.3">
      <c r="B17" s="50" t="s">
        <v>235</v>
      </c>
    </row>
    <row r="18" spans="2:2" x14ac:dyDescent="0.3">
      <c r="B18" s="50" t="s">
        <v>236</v>
      </c>
    </row>
  </sheetData>
  <pageMargins left="0.62992125984251968" right="0.74803149606299213" top="0.59055118110236227" bottom="0.35433070866141736" header="0.31496062992125984" footer="0.31496062992125984"/>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0">
    <tabColor theme="0"/>
  </sheetPr>
  <dimension ref="A1:I195"/>
  <sheetViews>
    <sheetView zoomScaleNormal="100" workbookViewId="0">
      <selection activeCell="A6" sqref="A6"/>
    </sheetView>
  </sheetViews>
  <sheetFormatPr baseColWidth="10" defaultRowHeight="14.4" x14ac:dyDescent="0.3"/>
  <cols>
    <col min="1" max="1" width="79.6640625" customWidth="1"/>
  </cols>
  <sheetData>
    <row r="1" spans="1:3" ht="64.95" customHeight="1" x14ac:dyDescent="0.3">
      <c r="A1" s="65"/>
      <c r="B1" s="65"/>
      <c r="C1" s="65"/>
    </row>
    <row r="2" spans="1:3" ht="15" thickBot="1" x14ac:dyDescent="0.35">
      <c r="A2" s="65"/>
      <c r="B2" s="65"/>
      <c r="C2" s="65"/>
    </row>
    <row r="3" spans="1:3" ht="30" customHeight="1" thickBot="1" x14ac:dyDescent="0.35">
      <c r="A3" s="66" t="s">
        <v>301</v>
      </c>
      <c r="B3" s="67"/>
      <c r="C3" s="68"/>
    </row>
    <row r="4" spans="1:3" x14ac:dyDescent="0.3">
      <c r="A4" s="51"/>
      <c r="B4" s="51"/>
      <c r="C4" s="51"/>
    </row>
    <row r="5" spans="1:3" s="45" customFormat="1" ht="15.6" x14ac:dyDescent="0.3">
      <c r="A5" s="69" t="s">
        <v>189</v>
      </c>
      <c r="B5" s="65"/>
      <c r="C5" s="65"/>
    </row>
    <row r="6" spans="1:3" s="45" customFormat="1" x14ac:dyDescent="0.3">
      <c r="A6" s="65"/>
      <c r="B6" s="65"/>
      <c r="C6" s="65"/>
    </row>
    <row r="7" spans="1:3" ht="30" customHeight="1" x14ac:dyDescent="0.3">
      <c r="A7" s="151" t="s">
        <v>237</v>
      </c>
      <c r="B7" s="152"/>
      <c r="C7" s="152"/>
    </row>
    <row r="9" spans="1:3" ht="20.100000000000001" customHeight="1" x14ac:dyDescent="0.3">
      <c r="A9" s="70" t="s">
        <v>298</v>
      </c>
      <c r="B9" s="71"/>
      <c r="C9" s="72"/>
    </row>
    <row r="10" spans="1:3" x14ac:dyDescent="0.3">
      <c r="A10" s="13"/>
      <c r="B10" s="39"/>
      <c r="C10" s="10"/>
    </row>
    <row r="11" spans="1:3" x14ac:dyDescent="0.3">
      <c r="A11" s="21" t="s">
        <v>23</v>
      </c>
      <c r="B11" s="21" t="s">
        <v>70</v>
      </c>
      <c r="C11" s="23" t="s">
        <v>71</v>
      </c>
    </row>
    <row r="12" spans="1:3" x14ac:dyDescent="0.3">
      <c r="A12" s="22" t="s">
        <v>1</v>
      </c>
      <c r="B12" s="22">
        <v>937470</v>
      </c>
      <c r="C12" s="73">
        <f>B12/B$53</f>
        <v>0.71991798431872456</v>
      </c>
    </row>
    <row r="13" spans="1:3" x14ac:dyDescent="0.3">
      <c r="A13" s="22" t="s">
        <v>2</v>
      </c>
      <c r="B13" s="22">
        <v>80403</v>
      </c>
      <c r="C13" s="73">
        <f t="shared" ref="C13:C52" si="0">B13/B$53</f>
        <v>6.1744445894992284E-2</v>
      </c>
    </row>
    <row r="14" spans="1:3" x14ac:dyDescent="0.3">
      <c r="A14" s="22" t="s">
        <v>3</v>
      </c>
      <c r="B14" s="22">
        <v>5082</v>
      </c>
      <c r="C14" s="73">
        <f t="shared" si="0"/>
        <v>3.9026562943963632E-3</v>
      </c>
    </row>
    <row r="15" spans="1:3" x14ac:dyDescent="0.3">
      <c r="A15" s="22" t="s">
        <v>31</v>
      </c>
      <c r="B15" s="22">
        <v>1819</v>
      </c>
      <c r="C15" s="73">
        <f t="shared" si="0"/>
        <v>1.3968775677896466E-3</v>
      </c>
    </row>
    <row r="16" spans="1:3" x14ac:dyDescent="0.3">
      <c r="A16" s="22" t="s">
        <v>30</v>
      </c>
      <c r="B16" s="22">
        <v>0</v>
      </c>
      <c r="C16" s="73">
        <f t="shared" si="0"/>
        <v>0</v>
      </c>
    </row>
    <row r="17" spans="1:3" x14ac:dyDescent="0.3">
      <c r="A17" s="22" t="s">
        <v>4</v>
      </c>
      <c r="B17" s="22">
        <v>2131</v>
      </c>
      <c r="C17" s="73">
        <f t="shared" si="0"/>
        <v>1.6364739400548307E-3</v>
      </c>
    </row>
    <row r="18" spans="1:3" x14ac:dyDescent="0.3">
      <c r="A18" s="22" t="s">
        <v>72</v>
      </c>
      <c r="B18" s="22">
        <v>1826</v>
      </c>
      <c r="C18" s="73">
        <f t="shared" si="0"/>
        <v>1.4022531274238013E-3</v>
      </c>
    </row>
    <row r="19" spans="1:3" x14ac:dyDescent="0.3">
      <c r="A19" s="22" t="s">
        <v>5</v>
      </c>
      <c r="B19" s="22">
        <v>57845</v>
      </c>
      <c r="C19" s="73">
        <f t="shared" si="0"/>
        <v>4.4421321005383242E-2</v>
      </c>
    </row>
    <row r="20" spans="1:3" x14ac:dyDescent="0.3">
      <c r="A20" s="22" t="s">
        <v>6</v>
      </c>
      <c r="B20" s="22">
        <v>340</v>
      </c>
      <c r="C20" s="73">
        <f t="shared" si="0"/>
        <v>2.610986108018031E-4</v>
      </c>
    </row>
    <row r="21" spans="1:3" x14ac:dyDescent="0.3">
      <c r="A21" s="22" t="s">
        <v>7</v>
      </c>
      <c r="B21" s="22">
        <v>806</v>
      </c>
      <c r="C21" s="73">
        <f t="shared" si="0"/>
        <v>6.1895729501839204E-4</v>
      </c>
    </row>
    <row r="22" spans="1:3" x14ac:dyDescent="0.3">
      <c r="A22" s="22" t="s">
        <v>8</v>
      </c>
      <c r="B22" s="22">
        <v>75</v>
      </c>
      <c r="C22" s="73">
        <f t="shared" si="0"/>
        <v>5.7595281794515395E-5</v>
      </c>
    </row>
    <row r="23" spans="1:3" x14ac:dyDescent="0.3">
      <c r="A23" s="22" t="s">
        <v>73</v>
      </c>
      <c r="B23" s="22">
        <v>23</v>
      </c>
      <c r="C23" s="73">
        <f t="shared" si="0"/>
        <v>1.7662553083651389E-5</v>
      </c>
    </row>
    <row r="24" spans="1:3" x14ac:dyDescent="0.3">
      <c r="A24" s="22" t="s">
        <v>9</v>
      </c>
      <c r="B24" s="22">
        <v>822</v>
      </c>
      <c r="C24" s="73">
        <f t="shared" si="0"/>
        <v>6.3124428846788867E-4</v>
      </c>
    </row>
    <row r="25" spans="1:3" x14ac:dyDescent="0.3">
      <c r="A25" s="22" t="s">
        <v>10</v>
      </c>
      <c r="B25" s="22">
        <v>5814</v>
      </c>
      <c r="C25" s="73">
        <f t="shared" si="0"/>
        <v>4.4647862447108333E-3</v>
      </c>
    </row>
    <row r="26" spans="1:3" x14ac:dyDescent="0.3">
      <c r="A26" s="22" t="s">
        <v>11</v>
      </c>
      <c r="B26" s="22">
        <v>255</v>
      </c>
      <c r="C26" s="73">
        <f t="shared" si="0"/>
        <v>1.9582395810135235E-4</v>
      </c>
    </row>
    <row r="27" spans="1:3" x14ac:dyDescent="0.3">
      <c r="A27" s="22" t="s">
        <v>12</v>
      </c>
      <c r="B27" s="22">
        <v>2570</v>
      </c>
      <c r="C27" s="73">
        <f t="shared" si="0"/>
        <v>1.973598322825394E-3</v>
      </c>
    </row>
    <row r="28" spans="1:3" x14ac:dyDescent="0.3">
      <c r="A28" s="22" t="s">
        <v>13</v>
      </c>
      <c r="B28" s="22">
        <v>3888</v>
      </c>
      <c r="C28" s="73">
        <f t="shared" si="0"/>
        <v>2.9857394082276781E-3</v>
      </c>
    </row>
    <row r="29" spans="1:3" x14ac:dyDescent="0.3">
      <c r="A29" s="22" t="s">
        <v>14</v>
      </c>
      <c r="B29" s="22">
        <v>0</v>
      </c>
      <c r="C29" s="73">
        <f t="shared" si="0"/>
        <v>0</v>
      </c>
    </row>
    <row r="30" spans="1:3" x14ac:dyDescent="0.3">
      <c r="A30" s="22" t="s">
        <v>74</v>
      </c>
      <c r="B30" s="22">
        <v>84</v>
      </c>
      <c r="C30" s="73">
        <f t="shared" si="0"/>
        <v>6.4506715609857242E-5</v>
      </c>
    </row>
    <row r="31" spans="1:3" x14ac:dyDescent="0.3">
      <c r="A31" s="22" t="s">
        <v>15</v>
      </c>
      <c r="B31" s="22">
        <v>776</v>
      </c>
      <c r="C31" s="73">
        <f t="shared" si="0"/>
        <v>5.9591918230058596E-4</v>
      </c>
    </row>
    <row r="32" spans="1:3" x14ac:dyDescent="0.3">
      <c r="A32" s="22" t="s">
        <v>16</v>
      </c>
      <c r="B32" s="22">
        <v>16</v>
      </c>
      <c r="C32" s="73">
        <f t="shared" si="0"/>
        <v>1.2286993449496618E-5</v>
      </c>
    </row>
    <row r="33" spans="1:3" x14ac:dyDescent="0.3">
      <c r="A33" s="22" t="s">
        <v>188</v>
      </c>
      <c r="B33" s="22">
        <v>0</v>
      </c>
      <c r="C33" s="73">
        <f t="shared" si="0"/>
        <v>0</v>
      </c>
    </row>
    <row r="34" spans="1:3" x14ac:dyDescent="0.3">
      <c r="A34" s="22" t="s">
        <v>17</v>
      </c>
      <c r="B34" s="22">
        <v>0</v>
      </c>
      <c r="C34" s="73">
        <f t="shared" si="0"/>
        <v>0</v>
      </c>
    </row>
    <row r="35" spans="1:3" x14ac:dyDescent="0.3">
      <c r="A35" s="22" t="s">
        <v>75</v>
      </c>
      <c r="B35" s="22">
        <v>0</v>
      </c>
      <c r="C35" s="73">
        <f t="shared" si="0"/>
        <v>0</v>
      </c>
    </row>
    <row r="36" spans="1:3" x14ac:dyDescent="0.3">
      <c r="A36" s="22" t="s">
        <v>187</v>
      </c>
      <c r="B36" s="22">
        <v>0</v>
      </c>
      <c r="C36" s="73">
        <f t="shared" si="0"/>
        <v>0</v>
      </c>
    </row>
    <row r="37" spans="1:3" x14ac:dyDescent="0.3">
      <c r="A37" s="22" t="s">
        <v>186</v>
      </c>
      <c r="B37" s="22">
        <v>0</v>
      </c>
      <c r="C37" s="73">
        <f t="shared" si="0"/>
        <v>0</v>
      </c>
    </row>
    <row r="38" spans="1:3" x14ac:dyDescent="0.3">
      <c r="A38" s="22" t="s">
        <v>18</v>
      </c>
      <c r="B38" s="22">
        <v>0</v>
      </c>
      <c r="C38" s="73">
        <f t="shared" si="0"/>
        <v>0</v>
      </c>
    </row>
    <row r="39" spans="1:3" x14ac:dyDescent="0.3">
      <c r="A39" s="22" t="s">
        <v>185</v>
      </c>
      <c r="B39" s="22">
        <v>1581</v>
      </c>
      <c r="C39" s="73">
        <f t="shared" si="0"/>
        <v>1.2141085402283846E-3</v>
      </c>
    </row>
    <row r="40" spans="1:3" x14ac:dyDescent="0.3">
      <c r="A40" s="22" t="s">
        <v>19</v>
      </c>
      <c r="B40" s="22">
        <v>8453</v>
      </c>
      <c r="C40" s="73">
        <f t="shared" si="0"/>
        <v>6.4913722267871815E-3</v>
      </c>
    </row>
    <row r="41" spans="1:3" x14ac:dyDescent="0.3">
      <c r="A41" s="22" t="s">
        <v>29</v>
      </c>
      <c r="B41" s="22">
        <v>644</v>
      </c>
      <c r="C41" s="73">
        <f t="shared" si="0"/>
        <v>4.9455148634223881E-4</v>
      </c>
    </row>
    <row r="42" spans="1:3" x14ac:dyDescent="0.3">
      <c r="A42" s="22" t="s">
        <v>77</v>
      </c>
      <c r="B42" s="22">
        <v>7105</v>
      </c>
      <c r="C42" s="73">
        <f t="shared" si="0"/>
        <v>5.4561930286670919E-3</v>
      </c>
    </row>
    <row r="43" spans="1:3" x14ac:dyDescent="0.3">
      <c r="A43" s="22" t="s">
        <v>20</v>
      </c>
      <c r="B43" s="22">
        <v>216</v>
      </c>
      <c r="C43" s="73">
        <f t="shared" si="0"/>
        <v>1.6587441156820434E-4</v>
      </c>
    </row>
    <row r="44" spans="1:3" x14ac:dyDescent="0.3">
      <c r="A44" s="22" t="s">
        <v>78</v>
      </c>
      <c r="B44" s="22">
        <v>0</v>
      </c>
      <c r="C44" s="73">
        <f t="shared" si="0"/>
        <v>0</v>
      </c>
    </row>
    <row r="45" spans="1:3" x14ac:dyDescent="0.3">
      <c r="A45" s="22" t="s">
        <v>79</v>
      </c>
      <c r="B45" s="22">
        <v>2567</v>
      </c>
      <c r="C45" s="73">
        <f t="shared" si="0"/>
        <v>1.9712945115536134E-3</v>
      </c>
    </row>
    <row r="46" spans="1:3" x14ac:dyDescent="0.3">
      <c r="A46" s="22" t="s">
        <v>80</v>
      </c>
      <c r="B46" s="22">
        <v>2848</v>
      </c>
      <c r="C46" s="73">
        <f t="shared" si="0"/>
        <v>2.1870848340103978E-3</v>
      </c>
    </row>
    <row r="47" spans="1:3" x14ac:dyDescent="0.3">
      <c r="A47" s="22" t="s">
        <v>21</v>
      </c>
      <c r="B47" s="22">
        <v>138621</v>
      </c>
      <c r="C47" s="73">
        <f t="shared" si="0"/>
        <v>0.10645220743516691</v>
      </c>
    </row>
    <row r="48" spans="1:3" x14ac:dyDescent="0.3">
      <c r="A48" s="22" t="s">
        <v>209</v>
      </c>
      <c r="B48" s="22">
        <v>0</v>
      </c>
      <c r="C48" s="73">
        <f t="shared" si="0"/>
        <v>0</v>
      </c>
    </row>
    <row r="49" spans="1:3" x14ac:dyDescent="0.3">
      <c r="A49" s="22" t="s">
        <v>22</v>
      </c>
      <c r="B49" s="22">
        <v>8343</v>
      </c>
      <c r="C49" s="73">
        <f t="shared" si="0"/>
        <v>6.4068991468218921E-3</v>
      </c>
    </row>
    <row r="50" spans="1:3" x14ac:dyDescent="0.3">
      <c r="A50" s="22" t="s">
        <v>28</v>
      </c>
      <c r="B50" s="22">
        <v>872</v>
      </c>
      <c r="C50" s="73">
        <f t="shared" si="0"/>
        <v>6.6964114299756562E-4</v>
      </c>
    </row>
    <row r="51" spans="1:3" x14ac:dyDescent="0.3">
      <c r="A51" s="22" t="s">
        <v>81</v>
      </c>
      <c r="B51" s="22">
        <v>28850</v>
      </c>
      <c r="C51" s="73">
        <f t="shared" si="0"/>
        <v>2.2154985063623588E-2</v>
      </c>
    </row>
    <row r="52" spans="1:3" ht="15" thickBot="1" x14ac:dyDescent="0.35">
      <c r="A52" s="40" t="s">
        <v>37</v>
      </c>
      <c r="B52" s="40">
        <v>45</v>
      </c>
      <c r="C52" s="73">
        <f t="shared" si="0"/>
        <v>3.4557169076709239E-5</v>
      </c>
    </row>
    <row r="53" spans="1:3" x14ac:dyDescent="0.3">
      <c r="A53" s="11" t="s">
        <v>82</v>
      </c>
      <c r="B53" s="11">
        <f>SUM(B12:B52)</f>
        <v>1302190</v>
      </c>
      <c r="C53" s="74">
        <f>SUM(C12:C52)</f>
        <v>1</v>
      </c>
    </row>
    <row r="55" spans="1:3" x14ac:dyDescent="0.3">
      <c r="A55" s="75" t="s">
        <v>190</v>
      </c>
      <c r="B55" s="59"/>
      <c r="C55" s="60"/>
    </row>
    <row r="56" spans="1:3" x14ac:dyDescent="0.3">
      <c r="A56" s="76"/>
      <c r="B56" s="77"/>
      <c r="C56" s="78"/>
    </row>
    <row r="57" spans="1:3" s="1" customFormat="1" x14ac:dyDescent="0.3">
      <c r="A57" s="21" t="s">
        <v>83</v>
      </c>
      <c r="B57" s="21" t="s">
        <v>70</v>
      </c>
      <c r="C57" s="23" t="s">
        <v>71</v>
      </c>
    </row>
    <row r="58" spans="1:3" x14ac:dyDescent="0.3">
      <c r="A58" s="22" t="s">
        <v>84</v>
      </c>
      <c r="B58" s="22">
        <v>1119828</v>
      </c>
      <c r="C58" s="24">
        <f>B58/B61</f>
        <v>0.85995745628518117</v>
      </c>
    </row>
    <row r="59" spans="1:3" x14ac:dyDescent="0.3">
      <c r="A59" s="22" t="s">
        <v>85</v>
      </c>
      <c r="B59" s="22">
        <v>182317</v>
      </c>
      <c r="C59" s="24">
        <f>B59/B61</f>
        <v>0.14000798654574217</v>
      </c>
    </row>
    <row r="60" spans="1:3" ht="15" thickBot="1" x14ac:dyDescent="0.35">
      <c r="A60" s="40" t="s">
        <v>86</v>
      </c>
      <c r="B60" s="40">
        <v>45</v>
      </c>
      <c r="C60" s="41">
        <f>B60/B61</f>
        <v>3.4557169076709239E-5</v>
      </c>
    </row>
    <row r="61" spans="1:3" x14ac:dyDescent="0.3">
      <c r="A61" s="11" t="s">
        <v>82</v>
      </c>
      <c r="B61" s="11">
        <f>SUM(B57:B60)</f>
        <v>1302190</v>
      </c>
      <c r="C61" s="74">
        <f>SUM(C58:C60)</f>
        <v>1</v>
      </c>
    </row>
    <row r="63" spans="1:3" s="1" customFormat="1" x14ac:dyDescent="0.3">
      <c r="A63" s="21" t="s">
        <v>87</v>
      </c>
      <c r="B63" s="21" t="s">
        <v>70</v>
      </c>
      <c r="C63" s="23" t="s">
        <v>71</v>
      </c>
    </row>
    <row r="64" spans="1:3" x14ac:dyDescent="0.3">
      <c r="A64" s="22" t="s">
        <v>88</v>
      </c>
      <c r="B64" s="22">
        <v>1103626</v>
      </c>
      <c r="C64" s="24">
        <f>B64/B70</f>
        <v>0.84751533954338465</v>
      </c>
    </row>
    <row r="65" spans="1:3" x14ac:dyDescent="0.3">
      <c r="A65" s="22" t="s">
        <v>43</v>
      </c>
      <c r="B65" s="22">
        <v>176686</v>
      </c>
      <c r="C65" s="24">
        <f>B65/B70</f>
        <v>0.13568373278860996</v>
      </c>
    </row>
    <row r="66" spans="1:3" x14ac:dyDescent="0.3">
      <c r="A66" s="22" t="s">
        <v>42</v>
      </c>
      <c r="B66" s="22">
        <v>16202</v>
      </c>
      <c r="C66" s="24">
        <f>B66/B70</f>
        <v>1.2442116741796513E-2</v>
      </c>
    </row>
    <row r="67" spans="1:3" x14ac:dyDescent="0.3">
      <c r="A67" s="22" t="s">
        <v>89</v>
      </c>
      <c r="B67" s="22">
        <v>5415</v>
      </c>
      <c r="C67" s="24">
        <f>B67/B70</f>
        <v>4.1583793455640117E-3</v>
      </c>
    </row>
    <row r="68" spans="1:3" x14ac:dyDescent="0.3">
      <c r="A68" s="22" t="s">
        <v>20</v>
      </c>
      <c r="B68" s="22">
        <v>216</v>
      </c>
      <c r="C68" s="24">
        <f>B68/B70</f>
        <v>1.6587441156820434E-4</v>
      </c>
    </row>
    <row r="69" spans="1:3" ht="15" thickBot="1" x14ac:dyDescent="0.35">
      <c r="A69" s="40" t="s">
        <v>37</v>
      </c>
      <c r="B69" s="40">
        <v>45</v>
      </c>
      <c r="C69" s="41">
        <f>B69/B70</f>
        <v>3.4557169076709239E-5</v>
      </c>
    </row>
    <row r="70" spans="1:3" x14ac:dyDescent="0.3">
      <c r="A70" s="11" t="s">
        <v>82</v>
      </c>
      <c r="B70" s="11">
        <f>SUM(B64:B69)</f>
        <v>1302190</v>
      </c>
      <c r="C70" s="74">
        <f>SUM(C64:C69)</f>
        <v>1</v>
      </c>
    </row>
    <row r="72" spans="1:3" s="1" customFormat="1" x14ac:dyDescent="0.3">
      <c r="A72" s="21" t="s">
        <v>88</v>
      </c>
      <c r="B72" s="21" t="s">
        <v>70</v>
      </c>
      <c r="C72" s="23" t="s">
        <v>71</v>
      </c>
    </row>
    <row r="73" spans="1:3" x14ac:dyDescent="0.3">
      <c r="A73" s="22" t="s">
        <v>90</v>
      </c>
      <c r="B73" s="22">
        <v>1028731</v>
      </c>
      <c r="C73" s="24">
        <f>B73/B80</f>
        <v>0.93213733638025931</v>
      </c>
    </row>
    <row r="74" spans="1:3" x14ac:dyDescent="0.3">
      <c r="A74" s="22" t="s">
        <v>5</v>
      </c>
      <c r="B74" s="22">
        <v>57845</v>
      </c>
      <c r="C74" s="24">
        <f>B74/B80</f>
        <v>5.2413589386259472E-2</v>
      </c>
    </row>
    <row r="75" spans="1:3" x14ac:dyDescent="0.3">
      <c r="A75" s="22" t="s">
        <v>91</v>
      </c>
      <c r="B75" s="22">
        <v>1244</v>
      </c>
      <c r="C75" s="24">
        <f>B75/B80</f>
        <v>1.1271934514047331E-3</v>
      </c>
    </row>
    <row r="76" spans="1:3" x14ac:dyDescent="0.3">
      <c r="A76" s="22" t="s">
        <v>92</v>
      </c>
      <c r="B76" s="22">
        <v>822</v>
      </c>
      <c r="C76" s="24">
        <f>B76/B80</f>
        <v>7.4481753782531406E-4</v>
      </c>
    </row>
    <row r="77" spans="1:3" x14ac:dyDescent="0.3">
      <c r="A77" s="22" t="s">
        <v>93</v>
      </c>
      <c r="B77" s="22">
        <v>12527</v>
      </c>
      <c r="C77" s="24">
        <f>B77/B80</f>
        <v>1.1350765567320814E-2</v>
      </c>
    </row>
    <row r="78" spans="1:3" x14ac:dyDescent="0.3">
      <c r="A78" s="22" t="s">
        <v>191</v>
      </c>
      <c r="B78" s="22">
        <v>876</v>
      </c>
      <c r="C78" s="24">
        <f>B78/B80</f>
        <v>7.9374715709850979E-4</v>
      </c>
    </row>
    <row r="79" spans="1:3" ht="15" thickBot="1" x14ac:dyDescent="0.35">
      <c r="A79" s="40" t="s">
        <v>94</v>
      </c>
      <c r="B79" s="40">
        <v>1581</v>
      </c>
      <c r="C79" s="41">
        <f>B79/B80</f>
        <v>1.4325505198318996E-3</v>
      </c>
    </row>
    <row r="80" spans="1:3" x14ac:dyDescent="0.3">
      <c r="A80" s="11" t="s">
        <v>82</v>
      </c>
      <c r="B80" s="11">
        <f>SUM(B73:B79)</f>
        <v>1103626</v>
      </c>
      <c r="C80" s="74">
        <f>SUM(C73:C79)</f>
        <v>1</v>
      </c>
    </row>
    <row r="82" spans="1:6" x14ac:dyDescent="0.3">
      <c r="A82" s="21" t="s">
        <v>191</v>
      </c>
      <c r="B82" s="21" t="s">
        <v>70</v>
      </c>
      <c r="C82" s="23" t="s">
        <v>71</v>
      </c>
    </row>
    <row r="83" spans="1:6" x14ac:dyDescent="0.3">
      <c r="A83" s="79" t="s">
        <v>238</v>
      </c>
      <c r="B83" s="79">
        <v>792</v>
      </c>
      <c r="C83" s="73">
        <f>B83/B86</f>
        <v>0.90410958904109584</v>
      </c>
    </row>
    <row r="84" spans="1:6" x14ac:dyDescent="0.3">
      <c r="A84" s="79" t="s">
        <v>239</v>
      </c>
      <c r="B84" s="79">
        <v>84</v>
      </c>
      <c r="C84" s="73">
        <f>B84/B86</f>
        <v>9.5890410958904104E-2</v>
      </c>
    </row>
    <row r="85" spans="1:6" ht="15" thickBot="1" x14ac:dyDescent="0.35">
      <c r="A85" s="80" t="s">
        <v>14</v>
      </c>
      <c r="B85" s="80">
        <v>0</v>
      </c>
      <c r="C85" s="81">
        <f>B85/B86</f>
        <v>0</v>
      </c>
    </row>
    <row r="86" spans="1:6" x14ac:dyDescent="0.3">
      <c r="A86" s="82" t="s">
        <v>82</v>
      </c>
      <c r="B86" s="82">
        <f>SUM(B83:B85)</f>
        <v>876</v>
      </c>
      <c r="C86" s="74">
        <f>SUM(C83:C85)</f>
        <v>1</v>
      </c>
    </row>
    <row r="89" spans="1:6" ht="30" customHeight="1" x14ac:dyDescent="0.3">
      <c r="A89" s="151" t="s">
        <v>192</v>
      </c>
      <c r="B89" s="152"/>
      <c r="C89" s="152"/>
      <c r="D89" s="152"/>
      <c r="E89" s="152"/>
      <c r="F89" s="152"/>
    </row>
    <row r="91" spans="1:6" ht="20.100000000000001" customHeight="1" x14ac:dyDescent="0.3">
      <c r="A91" s="14" t="s">
        <v>193</v>
      </c>
      <c r="B91" s="43"/>
      <c r="C91" s="43"/>
      <c r="D91" s="43"/>
      <c r="E91" s="43"/>
      <c r="F91" s="15"/>
    </row>
    <row r="92" spans="1:6" x14ac:dyDescent="0.3">
      <c r="A92" s="13"/>
      <c r="B92" s="39"/>
      <c r="C92" s="39"/>
      <c r="D92" s="39"/>
      <c r="E92" s="39"/>
      <c r="F92" s="10"/>
    </row>
    <row r="93" spans="1:6" x14ac:dyDescent="0.3">
      <c r="A93" s="21" t="s">
        <v>23</v>
      </c>
      <c r="B93" s="25" t="s">
        <v>95</v>
      </c>
      <c r="C93" s="25"/>
      <c r="D93" s="25"/>
      <c r="E93" s="25"/>
      <c r="F93" s="23"/>
    </row>
    <row r="94" spans="1:6" ht="80.099999999999994" customHeight="1" x14ac:dyDescent="0.3">
      <c r="A94" s="21"/>
      <c r="B94" s="26" t="s">
        <v>96</v>
      </c>
      <c r="C94" s="26" t="s">
        <v>97</v>
      </c>
      <c r="D94" s="26" t="s">
        <v>98</v>
      </c>
      <c r="E94" s="26" t="s">
        <v>99</v>
      </c>
      <c r="F94" s="87" t="s">
        <v>201</v>
      </c>
    </row>
    <row r="95" spans="1:6" x14ac:dyDescent="0.3">
      <c r="A95" s="22" t="s">
        <v>1</v>
      </c>
      <c r="B95" s="22">
        <v>928487</v>
      </c>
      <c r="C95" s="22">
        <v>0</v>
      </c>
      <c r="D95" s="22">
        <v>757</v>
      </c>
      <c r="E95" s="22">
        <v>8226</v>
      </c>
      <c r="F95" s="22">
        <f t="shared" ref="F95:F135" si="1">SUM(B95:E95)</f>
        <v>937470</v>
      </c>
    </row>
    <row r="96" spans="1:6" x14ac:dyDescent="0.3">
      <c r="A96" s="22" t="s">
        <v>2</v>
      </c>
      <c r="B96" s="22">
        <v>80290</v>
      </c>
      <c r="C96" s="22">
        <v>56</v>
      </c>
      <c r="D96" s="22">
        <v>0</v>
      </c>
      <c r="E96" s="22">
        <v>57</v>
      </c>
      <c r="F96" s="22">
        <f t="shared" si="1"/>
        <v>80403</v>
      </c>
    </row>
    <row r="97" spans="1:6" x14ac:dyDescent="0.3">
      <c r="A97" s="22" t="s">
        <v>3</v>
      </c>
      <c r="B97" s="22">
        <v>5077</v>
      </c>
      <c r="C97" s="22">
        <v>5</v>
      </c>
      <c r="D97" s="22">
        <v>0</v>
      </c>
      <c r="E97" s="22">
        <v>0</v>
      </c>
      <c r="F97" s="22">
        <f t="shared" si="1"/>
        <v>5082</v>
      </c>
    </row>
    <row r="98" spans="1:6" x14ac:dyDescent="0.3">
      <c r="A98" s="22" t="s">
        <v>31</v>
      </c>
      <c r="B98" s="22">
        <v>1819</v>
      </c>
      <c r="C98" s="22">
        <v>0</v>
      </c>
      <c r="D98" s="22">
        <v>0</v>
      </c>
      <c r="E98" s="22">
        <v>0</v>
      </c>
      <c r="F98" s="22">
        <f t="shared" si="1"/>
        <v>1819</v>
      </c>
    </row>
    <row r="99" spans="1:6" x14ac:dyDescent="0.3">
      <c r="A99" s="22" t="s">
        <v>30</v>
      </c>
      <c r="B99" s="22">
        <v>0</v>
      </c>
      <c r="C99" s="22">
        <v>0</v>
      </c>
      <c r="D99" s="22">
        <v>0</v>
      </c>
      <c r="E99" s="22">
        <v>0</v>
      </c>
      <c r="F99" s="22">
        <f t="shared" si="1"/>
        <v>0</v>
      </c>
    </row>
    <row r="100" spans="1:6" x14ac:dyDescent="0.3">
      <c r="A100" s="22" t="s">
        <v>4</v>
      </c>
      <c r="B100" s="22">
        <v>2131</v>
      </c>
      <c r="C100" s="22">
        <v>0</v>
      </c>
      <c r="D100" s="22">
        <v>0</v>
      </c>
      <c r="E100" s="22">
        <v>0</v>
      </c>
      <c r="F100" s="22">
        <f t="shared" si="1"/>
        <v>2131</v>
      </c>
    </row>
    <row r="101" spans="1:6" x14ac:dyDescent="0.3">
      <c r="A101" s="22" t="s">
        <v>72</v>
      </c>
      <c r="B101" s="22">
        <v>892</v>
      </c>
      <c r="C101" s="22">
        <v>743</v>
      </c>
      <c r="D101" s="22">
        <v>0</v>
      </c>
      <c r="E101" s="22">
        <v>191</v>
      </c>
      <c r="F101" s="22">
        <f t="shared" si="1"/>
        <v>1826</v>
      </c>
    </row>
    <row r="102" spans="1:6" x14ac:dyDescent="0.3">
      <c r="A102" s="22" t="s">
        <v>5</v>
      </c>
      <c r="B102" s="22">
        <v>57265</v>
      </c>
      <c r="C102" s="22">
        <v>404</v>
      </c>
      <c r="D102" s="22">
        <v>146</v>
      </c>
      <c r="E102" s="22">
        <v>30</v>
      </c>
      <c r="F102" s="22">
        <f t="shared" si="1"/>
        <v>57845</v>
      </c>
    </row>
    <row r="103" spans="1:6" x14ac:dyDescent="0.3">
      <c r="A103" s="22" t="s">
        <v>6</v>
      </c>
      <c r="B103" s="22">
        <v>28</v>
      </c>
      <c r="C103" s="22">
        <v>200</v>
      </c>
      <c r="D103" s="22">
        <v>0</v>
      </c>
      <c r="E103" s="22">
        <v>112</v>
      </c>
      <c r="F103" s="22">
        <f t="shared" si="1"/>
        <v>340</v>
      </c>
    </row>
    <row r="104" spans="1:6" x14ac:dyDescent="0.3">
      <c r="A104" s="22" t="s">
        <v>7</v>
      </c>
      <c r="B104" s="22">
        <v>216</v>
      </c>
      <c r="C104" s="22">
        <v>437</v>
      </c>
      <c r="D104" s="22">
        <v>0</v>
      </c>
      <c r="E104" s="22">
        <v>153</v>
      </c>
      <c r="F104" s="22">
        <f t="shared" si="1"/>
        <v>806</v>
      </c>
    </row>
    <row r="105" spans="1:6" x14ac:dyDescent="0.3">
      <c r="A105" s="22" t="s">
        <v>8</v>
      </c>
      <c r="B105" s="22">
        <v>75</v>
      </c>
      <c r="C105" s="22">
        <v>0</v>
      </c>
      <c r="D105" s="22">
        <v>0</v>
      </c>
      <c r="E105" s="22">
        <v>0</v>
      </c>
      <c r="F105" s="22">
        <f t="shared" si="1"/>
        <v>75</v>
      </c>
    </row>
    <row r="106" spans="1:6" x14ac:dyDescent="0.3">
      <c r="A106" s="22" t="s">
        <v>73</v>
      </c>
      <c r="B106" s="22">
        <v>13</v>
      </c>
      <c r="C106" s="22">
        <v>10</v>
      </c>
      <c r="D106" s="22">
        <v>0</v>
      </c>
      <c r="E106" s="22">
        <v>0</v>
      </c>
      <c r="F106" s="22">
        <f t="shared" si="1"/>
        <v>23</v>
      </c>
    </row>
    <row r="107" spans="1:6" x14ac:dyDescent="0.3">
      <c r="A107" s="22" t="s">
        <v>9</v>
      </c>
      <c r="B107" s="22">
        <v>101</v>
      </c>
      <c r="C107" s="22">
        <v>721</v>
      </c>
      <c r="D107" s="22">
        <v>0</v>
      </c>
      <c r="E107" s="22">
        <v>0</v>
      </c>
      <c r="F107" s="22">
        <f t="shared" si="1"/>
        <v>822</v>
      </c>
    </row>
    <row r="108" spans="1:6" x14ac:dyDescent="0.3">
      <c r="A108" s="22" t="s">
        <v>10</v>
      </c>
      <c r="B108" s="22">
        <v>3208</v>
      </c>
      <c r="C108" s="22">
        <v>2606</v>
      </c>
      <c r="D108" s="22">
        <v>0</v>
      </c>
      <c r="E108" s="22">
        <v>0</v>
      </c>
      <c r="F108" s="22">
        <f t="shared" si="1"/>
        <v>5814</v>
      </c>
    </row>
    <row r="109" spans="1:6" x14ac:dyDescent="0.3">
      <c r="A109" s="22" t="s">
        <v>11</v>
      </c>
      <c r="B109" s="22">
        <v>85</v>
      </c>
      <c r="C109" s="22">
        <v>170</v>
      </c>
      <c r="D109" s="22">
        <v>0</v>
      </c>
      <c r="E109" s="22">
        <v>0</v>
      </c>
      <c r="F109" s="22">
        <f t="shared" si="1"/>
        <v>255</v>
      </c>
    </row>
    <row r="110" spans="1:6" x14ac:dyDescent="0.3">
      <c r="A110" s="22" t="s">
        <v>12</v>
      </c>
      <c r="B110" s="22">
        <v>1418</v>
      </c>
      <c r="C110" s="22">
        <v>1152</v>
      </c>
      <c r="D110" s="22">
        <v>0</v>
      </c>
      <c r="E110" s="22">
        <v>0</v>
      </c>
      <c r="F110" s="22">
        <f t="shared" si="1"/>
        <v>2570</v>
      </c>
    </row>
    <row r="111" spans="1:6" x14ac:dyDescent="0.3">
      <c r="A111" s="22" t="s">
        <v>13</v>
      </c>
      <c r="B111" s="22">
        <v>2574</v>
      </c>
      <c r="C111" s="22">
        <v>1314</v>
      </c>
      <c r="D111" s="22">
        <v>0</v>
      </c>
      <c r="E111" s="22">
        <v>0</v>
      </c>
      <c r="F111" s="22">
        <f t="shared" si="1"/>
        <v>3888</v>
      </c>
    </row>
    <row r="112" spans="1:6" x14ac:dyDescent="0.3">
      <c r="A112" s="22" t="s">
        <v>14</v>
      </c>
      <c r="B112" s="22">
        <v>0</v>
      </c>
      <c r="C112" s="22">
        <v>0</v>
      </c>
      <c r="D112" s="22">
        <v>0</v>
      </c>
      <c r="E112" s="22">
        <v>0</v>
      </c>
      <c r="F112" s="22">
        <f t="shared" si="1"/>
        <v>0</v>
      </c>
    </row>
    <row r="113" spans="1:6" x14ac:dyDescent="0.3">
      <c r="A113" s="22" t="s">
        <v>74</v>
      </c>
      <c r="B113" s="22">
        <v>84</v>
      </c>
      <c r="C113" s="22">
        <v>0</v>
      </c>
      <c r="D113" s="22">
        <v>0</v>
      </c>
      <c r="E113" s="22">
        <v>0</v>
      </c>
      <c r="F113" s="22">
        <f t="shared" si="1"/>
        <v>84</v>
      </c>
    </row>
    <row r="114" spans="1:6" x14ac:dyDescent="0.3">
      <c r="A114" s="22" t="s">
        <v>15</v>
      </c>
      <c r="B114" s="22">
        <v>51</v>
      </c>
      <c r="C114" s="22">
        <v>0</v>
      </c>
      <c r="D114" s="22">
        <v>0</v>
      </c>
      <c r="E114" s="22">
        <v>725</v>
      </c>
      <c r="F114" s="22">
        <f t="shared" si="1"/>
        <v>776</v>
      </c>
    </row>
    <row r="115" spans="1:6" x14ac:dyDescent="0.3">
      <c r="A115" s="22" t="s">
        <v>16</v>
      </c>
      <c r="B115" s="22">
        <v>11</v>
      </c>
      <c r="C115" s="22">
        <v>0</v>
      </c>
      <c r="D115" s="22">
        <v>0</v>
      </c>
      <c r="E115" s="22">
        <v>5</v>
      </c>
      <c r="F115" s="22">
        <f t="shared" si="1"/>
        <v>16</v>
      </c>
    </row>
    <row r="116" spans="1:6" x14ac:dyDescent="0.3">
      <c r="A116" s="22" t="s">
        <v>188</v>
      </c>
      <c r="B116" s="22">
        <v>0</v>
      </c>
      <c r="C116" s="22">
        <v>0</v>
      </c>
      <c r="D116" s="22">
        <v>0</v>
      </c>
      <c r="E116" s="22">
        <v>0</v>
      </c>
      <c r="F116" s="22">
        <f t="shared" si="1"/>
        <v>0</v>
      </c>
    </row>
    <row r="117" spans="1:6" x14ac:dyDescent="0.3">
      <c r="A117" s="22" t="s">
        <v>17</v>
      </c>
      <c r="B117" s="22">
        <v>0</v>
      </c>
      <c r="C117" s="22">
        <v>0</v>
      </c>
      <c r="D117" s="22">
        <v>0</v>
      </c>
      <c r="E117" s="22">
        <v>0</v>
      </c>
      <c r="F117" s="22">
        <f t="shared" si="1"/>
        <v>0</v>
      </c>
    </row>
    <row r="118" spans="1:6" x14ac:dyDescent="0.3">
      <c r="A118" s="22" t="s">
        <v>75</v>
      </c>
      <c r="B118" s="22">
        <v>0</v>
      </c>
      <c r="C118" s="22">
        <v>0</v>
      </c>
      <c r="D118" s="22">
        <v>0</v>
      </c>
      <c r="E118" s="22">
        <v>0</v>
      </c>
      <c r="F118" s="22">
        <f t="shared" si="1"/>
        <v>0</v>
      </c>
    </row>
    <row r="119" spans="1:6" x14ac:dyDescent="0.3">
      <c r="A119" s="22" t="s">
        <v>187</v>
      </c>
      <c r="B119" s="22">
        <v>0</v>
      </c>
      <c r="C119" s="22">
        <v>0</v>
      </c>
      <c r="D119" s="22">
        <v>0</v>
      </c>
      <c r="E119" s="22">
        <v>0</v>
      </c>
      <c r="F119" s="22">
        <f t="shared" si="1"/>
        <v>0</v>
      </c>
    </row>
    <row r="120" spans="1:6" x14ac:dyDescent="0.3">
      <c r="A120" s="22" t="s">
        <v>186</v>
      </c>
      <c r="B120" s="22">
        <v>0</v>
      </c>
      <c r="C120" s="22">
        <v>0</v>
      </c>
      <c r="D120" s="22">
        <v>0</v>
      </c>
      <c r="E120" s="22">
        <v>0</v>
      </c>
      <c r="F120" s="22">
        <f t="shared" si="1"/>
        <v>0</v>
      </c>
    </row>
    <row r="121" spans="1:6" x14ac:dyDescent="0.3">
      <c r="A121" s="22" t="s">
        <v>18</v>
      </c>
      <c r="B121" s="22">
        <v>0</v>
      </c>
      <c r="C121" s="22">
        <v>0</v>
      </c>
      <c r="D121" s="22">
        <v>0</v>
      </c>
      <c r="E121" s="22">
        <v>0</v>
      </c>
      <c r="F121" s="22">
        <f t="shared" si="1"/>
        <v>0</v>
      </c>
    </row>
    <row r="122" spans="1:6" x14ac:dyDescent="0.3">
      <c r="A122" s="22" t="s">
        <v>185</v>
      </c>
      <c r="B122" s="22">
        <v>73</v>
      </c>
      <c r="C122" s="22">
        <v>1344</v>
      </c>
      <c r="D122" s="22">
        <v>154</v>
      </c>
      <c r="E122" s="22">
        <v>10</v>
      </c>
      <c r="F122" s="22">
        <f t="shared" si="1"/>
        <v>1581</v>
      </c>
    </row>
    <row r="123" spans="1:6" x14ac:dyDescent="0.3">
      <c r="A123" s="22" t="s">
        <v>19</v>
      </c>
      <c r="B123" s="22">
        <v>3086</v>
      </c>
      <c r="C123" s="22">
        <v>5367</v>
      </c>
      <c r="D123" s="22">
        <v>0</v>
      </c>
      <c r="E123" s="22">
        <v>0</v>
      </c>
      <c r="F123" s="22">
        <f t="shared" si="1"/>
        <v>8453</v>
      </c>
    </row>
    <row r="124" spans="1:6" x14ac:dyDescent="0.3">
      <c r="A124" s="22" t="s">
        <v>29</v>
      </c>
      <c r="B124" s="22">
        <v>0</v>
      </c>
      <c r="C124" s="22">
        <v>644</v>
      </c>
      <c r="D124" s="22">
        <v>0</v>
      </c>
      <c r="E124" s="22">
        <v>0</v>
      </c>
      <c r="F124" s="22">
        <f t="shared" si="1"/>
        <v>644</v>
      </c>
    </row>
    <row r="125" spans="1:6" x14ac:dyDescent="0.3">
      <c r="A125" s="22" t="s">
        <v>77</v>
      </c>
      <c r="B125" s="22">
        <v>1055</v>
      </c>
      <c r="C125" s="22">
        <v>5661</v>
      </c>
      <c r="D125" s="22">
        <v>48</v>
      </c>
      <c r="E125" s="22">
        <v>341</v>
      </c>
      <c r="F125" s="22">
        <f t="shared" si="1"/>
        <v>7105</v>
      </c>
    </row>
    <row r="126" spans="1:6" x14ac:dyDescent="0.3">
      <c r="A126" s="22" t="s">
        <v>20</v>
      </c>
      <c r="B126" s="22">
        <v>197</v>
      </c>
      <c r="C126" s="22">
        <v>19</v>
      </c>
      <c r="D126" s="22">
        <v>0</v>
      </c>
      <c r="E126" s="22">
        <v>0</v>
      </c>
      <c r="F126" s="22">
        <f t="shared" si="1"/>
        <v>216</v>
      </c>
    </row>
    <row r="127" spans="1:6" x14ac:dyDescent="0.3">
      <c r="A127" s="22" t="s">
        <v>78</v>
      </c>
      <c r="B127" s="22">
        <v>0</v>
      </c>
      <c r="C127" s="22">
        <v>0</v>
      </c>
      <c r="D127" s="22">
        <v>0</v>
      </c>
      <c r="E127" s="22">
        <v>0</v>
      </c>
      <c r="F127" s="22">
        <f t="shared" si="1"/>
        <v>0</v>
      </c>
    </row>
    <row r="128" spans="1:6" x14ac:dyDescent="0.3">
      <c r="A128" s="22" t="s">
        <v>79</v>
      </c>
      <c r="B128" s="22">
        <v>1072</v>
      </c>
      <c r="C128" s="22">
        <v>0</v>
      </c>
      <c r="D128" s="22">
        <v>398</v>
      </c>
      <c r="E128" s="22">
        <v>1097</v>
      </c>
      <c r="F128" s="22">
        <f t="shared" si="1"/>
        <v>2567</v>
      </c>
    </row>
    <row r="129" spans="1:6" x14ac:dyDescent="0.3">
      <c r="A129" s="22" t="s">
        <v>80</v>
      </c>
      <c r="B129" s="22">
        <v>1152</v>
      </c>
      <c r="C129" s="22">
        <v>1696</v>
      </c>
      <c r="D129" s="22">
        <v>0</v>
      </c>
      <c r="E129" s="22">
        <v>0</v>
      </c>
      <c r="F129" s="22">
        <f t="shared" si="1"/>
        <v>2848</v>
      </c>
    </row>
    <row r="130" spans="1:6" x14ac:dyDescent="0.3">
      <c r="A130" s="22" t="s">
        <v>21</v>
      </c>
      <c r="B130" s="22">
        <v>138600</v>
      </c>
      <c r="C130" s="22">
        <v>21</v>
      </c>
      <c r="D130" s="22">
        <v>0</v>
      </c>
      <c r="E130" s="22">
        <v>0</v>
      </c>
      <c r="F130" s="22">
        <f t="shared" si="1"/>
        <v>138621</v>
      </c>
    </row>
    <row r="131" spans="1:6" x14ac:dyDescent="0.3">
      <c r="A131" s="22" t="s">
        <v>209</v>
      </c>
      <c r="B131" s="22">
        <v>0</v>
      </c>
      <c r="C131" s="22">
        <v>0</v>
      </c>
      <c r="D131" s="22">
        <v>0</v>
      </c>
      <c r="E131" s="22">
        <v>0</v>
      </c>
      <c r="F131" s="22">
        <f t="shared" si="1"/>
        <v>0</v>
      </c>
    </row>
    <row r="132" spans="1:6" x14ac:dyDescent="0.3">
      <c r="A132" s="22" t="s">
        <v>22</v>
      </c>
      <c r="B132" s="22">
        <v>5162</v>
      </c>
      <c r="C132" s="22">
        <v>3165</v>
      </c>
      <c r="D132" s="22">
        <v>16</v>
      </c>
      <c r="E132" s="22">
        <v>0</v>
      </c>
      <c r="F132" s="22">
        <f t="shared" si="1"/>
        <v>8343</v>
      </c>
    </row>
    <row r="133" spans="1:6" x14ac:dyDescent="0.3">
      <c r="A133" s="22" t="s">
        <v>28</v>
      </c>
      <c r="B133" s="22">
        <v>872</v>
      </c>
      <c r="C133" s="22">
        <v>0</v>
      </c>
      <c r="D133" s="22">
        <v>0</v>
      </c>
      <c r="E133" s="22">
        <v>0</v>
      </c>
      <c r="F133" s="22">
        <f t="shared" si="1"/>
        <v>872</v>
      </c>
    </row>
    <row r="134" spans="1:6" x14ac:dyDescent="0.3">
      <c r="A134" s="22" t="s">
        <v>81</v>
      </c>
      <c r="B134" s="22">
        <v>10727</v>
      </c>
      <c r="C134" s="22">
        <v>16136</v>
      </c>
      <c r="D134" s="22">
        <v>302</v>
      </c>
      <c r="E134" s="22">
        <v>1685</v>
      </c>
      <c r="F134" s="22">
        <f t="shared" si="1"/>
        <v>28850</v>
      </c>
    </row>
    <row r="135" spans="1:6" ht="15" thickBot="1" x14ac:dyDescent="0.35">
      <c r="A135" s="40" t="s">
        <v>37</v>
      </c>
      <c r="B135" s="40">
        <v>45</v>
      </c>
      <c r="C135" s="40">
        <v>0</v>
      </c>
      <c r="D135" s="40">
        <v>0</v>
      </c>
      <c r="E135" s="40">
        <v>0</v>
      </c>
      <c r="F135" s="40">
        <f t="shared" si="1"/>
        <v>45</v>
      </c>
    </row>
    <row r="136" spans="1:6" x14ac:dyDescent="0.3">
      <c r="A136" s="11" t="s">
        <v>82</v>
      </c>
      <c r="B136" s="11">
        <f>SUM(B95:B135)</f>
        <v>1245866</v>
      </c>
      <c r="C136" s="11">
        <f>SUM(C95:C135)</f>
        <v>41871</v>
      </c>
      <c r="D136" s="11">
        <f>SUM(D95:D135)</f>
        <v>1821</v>
      </c>
      <c r="E136" s="11">
        <f>SUM(E95:E135)</f>
        <v>12632</v>
      </c>
      <c r="F136" s="11">
        <f>SUM(F95:F135)</f>
        <v>1302190</v>
      </c>
    </row>
    <row r="138" spans="1:6" ht="20.100000000000001" customHeight="1" x14ac:dyDescent="0.3">
      <c r="A138" s="14" t="s">
        <v>194</v>
      </c>
      <c r="B138" s="43"/>
      <c r="C138" s="43"/>
      <c r="D138" s="43"/>
      <c r="E138" s="43"/>
      <c r="F138" s="15"/>
    </row>
    <row r="139" spans="1:6" x14ac:dyDescent="0.3">
      <c r="A139" s="13"/>
      <c r="B139" s="39"/>
      <c r="C139" s="39"/>
      <c r="D139" s="39"/>
      <c r="E139" s="39"/>
      <c r="F139" s="10"/>
    </row>
    <row r="140" spans="1:6" x14ac:dyDescent="0.3">
      <c r="A140" s="21" t="s">
        <v>197</v>
      </c>
      <c r="B140" s="20"/>
      <c r="C140" s="42"/>
      <c r="D140" s="42"/>
      <c r="E140" s="42"/>
      <c r="F140" s="19"/>
    </row>
    <row r="141" spans="1:6" x14ac:dyDescent="0.3">
      <c r="A141" s="21" t="s">
        <v>23</v>
      </c>
      <c r="B141" s="25" t="s">
        <v>95</v>
      </c>
      <c r="C141" s="25"/>
      <c r="D141" s="25"/>
      <c r="E141" s="25"/>
      <c r="F141" s="23"/>
    </row>
    <row r="142" spans="1:6" ht="80.099999999999994" customHeight="1" x14ac:dyDescent="0.3">
      <c r="A142" s="21"/>
      <c r="B142" s="26" t="s">
        <v>96</v>
      </c>
      <c r="C142" s="26" t="s">
        <v>97</v>
      </c>
      <c r="D142" s="26" t="s">
        <v>98</v>
      </c>
      <c r="E142" s="26" t="s">
        <v>99</v>
      </c>
      <c r="F142" s="87" t="s">
        <v>201</v>
      </c>
    </row>
    <row r="143" spans="1:6" x14ac:dyDescent="0.3">
      <c r="A143" s="22" t="s">
        <v>84</v>
      </c>
      <c r="B143" s="22">
        <v>1088039</v>
      </c>
      <c r="C143" s="22">
        <v>20834</v>
      </c>
      <c r="D143" s="22">
        <v>1105</v>
      </c>
      <c r="E143" s="22">
        <v>9850</v>
      </c>
      <c r="F143" s="22">
        <f>SUM(B143:E143)</f>
        <v>1119828</v>
      </c>
    </row>
    <row r="144" spans="1:6" x14ac:dyDescent="0.3">
      <c r="A144" s="22" t="s">
        <v>85</v>
      </c>
      <c r="B144" s="22">
        <v>157782</v>
      </c>
      <c r="C144" s="22">
        <v>21037</v>
      </c>
      <c r="D144" s="22">
        <v>716</v>
      </c>
      <c r="E144" s="22">
        <v>2782</v>
      </c>
      <c r="F144" s="22">
        <f>SUM(B144:E144)</f>
        <v>182317</v>
      </c>
    </row>
    <row r="145" spans="1:6" ht="15" thickBot="1" x14ac:dyDescent="0.35">
      <c r="A145" s="40" t="s">
        <v>86</v>
      </c>
      <c r="B145" s="40">
        <v>45</v>
      </c>
      <c r="C145" s="40">
        <v>0</v>
      </c>
      <c r="D145" s="40">
        <v>0</v>
      </c>
      <c r="E145" s="40">
        <v>0</v>
      </c>
      <c r="F145" s="40">
        <f>SUM(B145:E145)</f>
        <v>45</v>
      </c>
    </row>
    <row r="146" spans="1:6" x14ac:dyDescent="0.3">
      <c r="A146" s="11" t="s">
        <v>82</v>
      </c>
      <c r="B146" s="11">
        <f>SUM(B143:B145)</f>
        <v>1245866</v>
      </c>
      <c r="C146" s="11">
        <f>SUM(C143:C145)</f>
        <v>41871</v>
      </c>
      <c r="D146" s="11">
        <f>SUM(D143:D145)</f>
        <v>1821</v>
      </c>
      <c r="E146" s="11">
        <f>SUM(E143:E145)</f>
        <v>12632</v>
      </c>
      <c r="F146" s="11">
        <f>SUM(F143:F145)</f>
        <v>1302190</v>
      </c>
    </row>
    <row r="148" spans="1:6" x14ac:dyDescent="0.3">
      <c r="A148" s="21" t="s">
        <v>196</v>
      </c>
      <c r="B148" s="27"/>
      <c r="C148" s="42"/>
      <c r="D148" s="42"/>
      <c r="E148" s="42"/>
      <c r="F148" s="19"/>
    </row>
    <row r="149" spans="1:6" x14ac:dyDescent="0.3">
      <c r="A149" s="21" t="s">
        <v>23</v>
      </c>
      <c r="B149" s="25" t="s">
        <v>95</v>
      </c>
      <c r="C149" s="25"/>
      <c r="D149" s="25"/>
      <c r="E149" s="25"/>
      <c r="F149" s="21"/>
    </row>
    <row r="150" spans="1:6" ht="80.099999999999994" customHeight="1" x14ac:dyDescent="0.3">
      <c r="A150" s="21"/>
      <c r="B150" s="26" t="s">
        <v>96</v>
      </c>
      <c r="C150" s="26" t="s">
        <v>97</v>
      </c>
      <c r="D150" s="26" t="s">
        <v>98</v>
      </c>
      <c r="E150" s="26" t="s">
        <v>99</v>
      </c>
      <c r="F150" s="23" t="s">
        <v>201</v>
      </c>
    </row>
    <row r="151" spans="1:6" x14ac:dyDescent="0.3">
      <c r="A151" s="22" t="s">
        <v>88</v>
      </c>
      <c r="B151" s="22">
        <v>1083898</v>
      </c>
      <c r="C151" s="22">
        <v>9162</v>
      </c>
      <c r="D151" s="22">
        <v>1057</v>
      </c>
      <c r="E151" s="22">
        <v>9509</v>
      </c>
      <c r="F151" s="22">
        <f t="shared" ref="F151:F156" si="2">SUM(B151:E151)</f>
        <v>1103626</v>
      </c>
    </row>
    <row r="152" spans="1:6" x14ac:dyDescent="0.3">
      <c r="A152" s="22" t="s">
        <v>43</v>
      </c>
      <c r="B152" s="22">
        <v>155361</v>
      </c>
      <c r="C152" s="22">
        <v>19322</v>
      </c>
      <c r="D152" s="22">
        <v>318</v>
      </c>
      <c r="E152" s="22">
        <v>1685</v>
      </c>
      <c r="F152" s="22">
        <f t="shared" si="2"/>
        <v>176686</v>
      </c>
    </row>
    <row r="153" spans="1:6" x14ac:dyDescent="0.3">
      <c r="A153" s="22" t="s">
        <v>42</v>
      </c>
      <c r="B153" s="22">
        <v>4141</v>
      </c>
      <c r="C153" s="22">
        <v>11672</v>
      </c>
      <c r="D153" s="22">
        <v>48</v>
      </c>
      <c r="E153" s="22">
        <v>341</v>
      </c>
      <c r="F153" s="22">
        <f t="shared" si="2"/>
        <v>16202</v>
      </c>
    </row>
    <row r="154" spans="1:6" x14ac:dyDescent="0.3">
      <c r="A154" s="22" t="s">
        <v>100</v>
      </c>
      <c r="B154" s="22">
        <v>2224</v>
      </c>
      <c r="C154" s="22">
        <v>1696</v>
      </c>
      <c r="D154" s="22">
        <v>398</v>
      </c>
      <c r="E154" s="22">
        <v>1097</v>
      </c>
      <c r="F154" s="22">
        <f t="shared" si="2"/>
        <v>5415</v>
      </c>
    </row>
    <row r="155" spans="1:6" x14ac:dyDescent="0.3">
      <c r="A155" s="22" t="s">
        <v>20</v>
      </c>
      <c r="B155" s="22">
        <v>197</v>
      </c>
      <c r="C155" s="22">
        <v>19</v>
      </c>
      <c r="D155" s="22">
        <v>0</v>
      </c>
      <c r="E155" s="22">
        <v>0</v>
      </c>
      <c r="F155" s="22">
        <f t="shared" si="2"/>
        <v>216</v>
      </c>
    </row>
    <row r="156" spans="1:6" ht="15" thickBot="1" x14ac:dyDescent="0.35">
      <c r="A156" s="40" t="s">
        <v>37</v>
      </c>
      <c r="B156" s="40">
        <v>45</v>
      </c>
      <c r="C156" s="40">
        <v>0</v>
      </c>
      <c r="D156" s="40">
        <v>0</v>
      </c>
      <c r="E156" s="40">
        <v>0</v>
      </c>
      <c r="F156" s="40">
        <f t="shared" si="2"/>
        <v>45</v>
      </c>
    </row>
    <row r="157" spans="1:6" x14ac:dyDescent="0.3">
      <c r="A157" s="11" t="s">
        <v>82</v>
      </c>
      <c r="B157" s="11">
        <f>SUM(B151:B156)</f>
        <v>1245866</v>
      </c>
      <c r="C157" s="11">
        <f>SUM(C151:C156)</f>
        <v>41871</v>
      </c>
      <c r="D157" s="11">
        <f>SUM(D151:D156)</f>
        <v>1821</v>
      </c>
      <c r="E157" s="11">
        <f>SUM(E151:E156)</f>
        <v>12632</v>
      </c>
      <c r="F157" s="11">
        <f>SUM(F151:F156)</f>
        <v>1302190</v>
      </c>
    </row>
    <row r="159" spans="1:6" x14ac:dyDescent="0.3">
      <c r="A159" s="21" t="s">
        <v>195</v>
      </c>
      <c r="B159" s="27"/>
      <c r="C159" s="42"/>
      <c r="D159" s="42"/>
      <c r="E159" s="42"/>
      <c r="F159" s="19"/>
    </row>
    <row r="160" spans="1:6" x14ac:dyDescent="0.3">
      <c r="A160" s="21" t="s">
        <v>23</v>
      </c>
      <c r="B160" s="25" t="s">
        <v>95</v>
      </c>
      <c r="C160" s="25"/>
      <c r="D160" s="25"/>
      <c r="E160" s="25"/>
      <c r="F160" s="21"/>
    </row>
    <row r="161" spans="1:6" ht="80.099999999999994" customHeight="1" x14ac:dyDescent="0.3">
      <c r="A161" s="21"/>
      <c r="B161" s="26" t="s">
        <v>96</v>
      </c>
      <c r="C161" s="26" t="s">
        <v>97</v>
      </c>
      <c r="D161" s="26" t="s">
        <v>98</v>
      </c>
      <c r="E161" s="26" t="s">
        <v>99</v>
      </c>
      <c r="F161" s="87" t="s">
        <v>201</v>
      </c>
    </row>
    <row r="162" spans="1:6" x14ac:dyDescent="0.3">
      <c r="A162" s="22" t="s">
        <v>101</v>
      </c>
      <c r="B162" s="22">
        <v>1018696</v>
      </c>
      <c r="C162" s="22">
        <v>804</v>
      </c>
      <c r="D162" s="22">
        <v>757</v>
      </c>
      <c r="E162" s="22">
        <v>8474</v>
      </c>
      <c r="F162" s="22">
        <f t="shared" ref="F162:F168" si="3">SUM(B162:E162)</f>
        <v>1028731</v>
      </c>
    </row>
    <row r="163" spans="1:6" x14ac:dyDescent="0.3">
      <c r="A163" s="22" t="s">
        <v>5</v>
      </c>
      <c r="B163" s="22">
        <v>57265</v>
      </c>
      <c r="C163" s="22">
        <v>404</v>
      </c>
      <c r="D163" s="22">
        <v>146</v>
      </c>
      <c r="E163" s="22">
        <v>30</v>
      </c>
      <c r="F163" s="22">
        <f t="shared" si="3"/>
        <v>57845</v>
      </c>
    </row>
    <row r="164" spans="1:6" x14ac:dyDescent="0.3">
      <c r="A164" s="22" t="s">
        <v>91</v>
      </c>
      <c r="B164" s="22">
        <v>332</v>
      </c>
      <c r="C164" s="22">
        <v>647</v>
      </c>
      <c r="D164" s="22">
        <v>0</v>
      </c>
      <c r="E164" s="22">
        <v>265</v>
      </c>
      <c r="F164" s="22">
        <f t="shared" si="3"/>
        <v>1244</v>
      </c>
    </row>
    <row r="165" spans="1:6" x14ac:dyDescent="0.3">
      <c r="A165" s="22" t="s">
        <v>92</v>
      </c>
      <c r="B165" s="22">
        <v>101</v>
      </c>
      <c r="C165" s="22">
        <v>721</v>
      </c>
      <c r="D165" s="22">
        <v>0</v>
      </c>
      <c r="E165" s="22">
        <v>0</v>
      </c>
      <c r="F165" s="22">
        <f t="shared" si="3"/>
        <v>822</v>
      </c>
    </row>
    <row r="166" spans="1:6" x14ac:dyDescent="0.3">
      <c r="A166" s="22" t="s">
        <v>93</v>
      </c>
      <c r="B166" s="22">
        <v>7285</v>
      </c>
      <c r="C166" s="22">
        <v>5242</v>
      </c>
      <c r="D166" s="22">
        <v>0</v>
      </c>
      <c r="E166" s="22">
        <v>0</v>
      </c>
      <c r="F166" s="22">
        <f t="shared" si="3"/>
        <v>12527</v>
      </c>
    </row>
    <row r="167" spans="1:6" x14ac:dyDescent="0.3">
      <c r="A167" s="22" t="s">
        <v>191</v>
      </c>
      <c r="B167" s="22">
        <v>146</v>
      </c>
      <c r="C167" s="22">
        <v>0</v>
      </c>
      <c r="D167" s="22">
        <v>0</v>
      </c>
      <c r="E167" s="22">
        <v>730</v>
      </c>
      <c r="F167" s="22">
        <f t="shared" si="3"/>
        <v>876</v>
      </c>
    </row>
    <row r="168" spans="1:6" ht="15" thickBot="1" x14ac:dyDescent="0.35">
      <c r="A168" s="40" t="s">
        <v>76</v>
      </c>
      <c r="B168" s="40">
        <v>73</v>
      </c>
      <c r="C168" s="40">
        <v>1344</v>
      </c>
      <c r="D168" s="40">
        <v>154</v>
      </c>
      <c r="E168" s="40">
        <v>10</v>
      </c>
      <c r="F168" s="40">
        <f t="shared" si="3"/>
        <v>1581</v>
      </c>
    </row>
    <row r="169" spans="1:6" x14ac:dyDescent="0.3">
      <c r="A169" s="11" t="s">
        <v>82</v>
      </c>
      <c r="B169" s="11">
        <f>SUM(B162:B168)</f>
        <v>1083898</v>
      </c>
      <c r="C169" s="11">
        <f>SUM(C162:C168)</f>
        <v>9162</v>
      </c>
      <c r="D169" s="11">
        <f>SUM(D162:D168)</f>
        <v>1057</v>
      </c>
      <c r="E169" s="11">
        <f>SUM(E162:E168)</f>
        <v>9509</v>
      </c>
      <c r="F169" s="11">
        <f>SUM(F162:F168)</f>
        <v>1103626</v>
      </c>
    </row>
    <row r="171" spans="1:6" s="51" customFormat="1" x14ac:dyDescent="0.3"/>
    <row r="172" spans="1:6" ht="30" customHeight="1" x14ac:dyDescent="0.3">
      <c r="A172" s="151" t="s">
        <v>102</v>
      </c>
      <c r="B172" s="152"/>
      <c r="C172" s="152"/>
    </row>
    <row r="173" spans="1:6" s="51" customFormat="1" x14ac:dyDescent="0.3"/>
    <row r="174" spans="1:6" ht="30" customHeight="1" x14ac:dyDescent="0.3">
      <c r="A174" s="16" t="s">
        <v>198</v>
      </c>
      <c r="B174" s="44"/>
      <c r="C174" s="17"/>
    </row>
    <row r="175" spans="1:6" x14ac:dyDescent="0.3">
      <c r="A175" s="13"/>
      <c r="B175" s="39"/>
      <c r="C175" s="10"/>
    </row>
    <row r="176" spans="1:6" x14ac:dyDescent="0.3">
      <c r="A176" s="21" t="s">
        <v>103</v>
      </c>
      <c r="B176" s="21" t="s">
        <v>70</v>
      </c>
      <c r="C176" s="23" t="s">
        <v>71</v>
      </c>
    </row>
    <row r="177" spans="1:9" x14ac:dyDescent="0.3">
      <c r="A177" s="22" t="s">
        <v>104</v>
      </c>
      <c r="B177" s="22">
        <v>0</v>
      </c>
      <c r="C177" s="24">
        <f>B177/B180</f>
        <v>0</v>
      </c>
    </row>
    <row r="178" spans="1:9" x14ac:dyDescent="0.3">
      <c r="A178" s="22" t="s">
        <v>105</v>
      </c>
      <c r="B178" s="22">
        <v>58</v>
      </c>
      <c r="C178" s="24">
        <f>B178/B180</f>
        <v>6.6210045662100453E-2</v>
      </c>
    </row>
    <row r="179" spans="1:9" s="51" customFormat="1" ht="15" thickBot="1" x14ac:dyDescent="0.35">
      <c r="A179" s="80" t="s">
        <v>106</v>
      </c>
      <c r="B179" s="80">
        <v>818</v>
      </c>
      <c r="C179" s="81">
        <f>B179/B180</f>
        <v>0.93378995433789957</v>
      </c>
    </row>
    <row r="180" spans="1:9" s="51" customFormat="1" x14ac:dyDescent="0.3">
      <c r="A180" s="82" t="s">
        <v>82</v>
      </c>
      <c r="B180" s="82">
        <f>SUM(B177:B179)</f>
        <v>876</v>
      </c>
      <c r="C180" s="74">
        <f>SUM(C177:C179)</f>
        <v>1</v>
      </c>
    </row>
    <row r="181" spans="1:9" s="51" customFormat="1" x14ac:dyDescent="0.3">
      <c r="A181" s="83"/>
      <c r="B181" s="79"/>
      <c r="C181" s="79"/>
    </row>
    <row r="182" spans="1:9" s="51" customFormat="1" x14ac:dyDescent="0.3">
      <c r="A182" s="83" t="s">
        <v>284</v>
      </c>
      <c r="B182" s="84">
        <v>858</v>
      </c>
      <c r="C182" s="85">
        <f>B182/B180</f>
        <v>0.97945205479452058</v>
      </c>
    </row>
    <row r="183" spans="1:9" s="51" customFormat="1" x14ac:dyDescent="0.3"/>
    <row r="184" spans="1:9" ht="30" customHeight="1" x14ac:dyDescent="0.3">
      <c r="A184" s="16" t="s">
        <v>199</v>
      </c>
      <c r="B184" s="44"/>
      <c r="C184" s="17"/>
    </row>
    <row r="185" spans="1:9" x14ac:dyDescent="0.3">
      <c r="A185" s="13"/>
      <c r="B185" s="39"/>
      <c r="C185" s="10"/>
    </row>
    <row r="186" spans="1:9" s="1" customFormat="1" x14ac:dyDescent="0.3">
      <c r="A186" s="21" t="s">
        <v>107</v>
      </c>
      <c r="B186" s="21" t="s">
        <v>70</v>
      </c>
      <c r="C186" s="23" t="s">
        <v>71</v>
      </c>
    </row>
    <row r="187" spans="1:9" x14ac:dyDescent="0.3">
      <c r="A187" s="22" t="s">
        <v>108</v>
      </c>
      <c r="B187" s="22">
        <v>146</v>
      </c>
      <c r="C187" s="24">
        <f>B187/B193</f>
        <v>0.16666666666666666</v>
      </c>
      <c r="E187" s="2"/>
      <c r="G187" s="2"/>
      <c r="I187" s="2"/>
    </row>
    <row r="188" spans="1:9" x14ac:dyDescent="0.3">
      <c r="A188" s="22" t="s">
        <v>200</v>
      </c>
      <c r="B188" s="22">
        <v>0</v>
      </c>
      <c r="C188" s="24">
        <f>B188/B193</f>
        <v>0</v>
      </c>
      <c r="E188" s="2"/>
      <c r="G188" s="2"/>
      <c r="I188" s="2"/>
    </row>
    <row r="189" spans="1:9" s="51" customFormat="1" x14ac:dyDescent="0.3">
      <c r="A189" s="79" t="s">
        <v>109</v>
      </c>
      <c r="B189" s="79">
        <v>494</v>
      </c>
      <c r="C189" s="73">
        <f>B189/B193</f>
        <v>0.5639269406392694</v>
      </c>
      <c r="E189" s="86"/>
      <c r="G189" s="86"/>
      <c r="I189" s="86"/>
    </row>
    <row r="190" spans="1:9" s="51" customFormat="1" x14ac:dyDescent="0.3">
      <c r="A190" s="79" t="s">
        <v>110</v>
      </c>
      <c r="B190" s="79">
        <v>0</v>
      </c>
      <c r="C190" s="73">
        <f>B190/B193</f>
        <v>0</v>
      </c>
      <c r="E190" s="86"/>
      <c r="G190" s="86"/>
      <c r="I190" s="86"/>
    </row>
    <row r="191" spans="1:9" s="51" customFormat="1" x14ac:dyDescent="0.3">
      <c r="A191" s="79" t="s">
        <v>111</v>
      </c>
      <c r="B191" s="79">
        <v>236</v>
      </c>
      <c r="C191" s="73">
        <f>B191/B193</f>
        <v>0.26940639269406391</v>
      </c>
      <c r="E191" s="86"/>
      <c r="G191" s="86"/>
      <c r="I191" s="86"/>
    </row>
    <row r="192" spans="1:9" s="51" customFormat="1" ht="15" thickBot="1" x14ac:dyDescent="0.35">
      <c r="A192" s="80" t="s">
        <v>112</v>
      </c>
      <c r="B192" s="80">
        <v>0</v>
      </c>
      <c r="C192" s="81">
        <f>B192/B193</f>
        <v>0</v>
      </c>
      <c r="E192" s="86"/>
      <c r="G192" s="86"/>
      <c r="I192" s="86"/>
    </row>
    <row r="193" spans="1:3" s="51" customFormat="1" x14ac:dyDescent="0.3">
      <c r="A193" s="82" t="s">
        <v>82</v>
      </c>
      <c r="B193" s="82">
        <f>SUM(B187:B192)</f>
        <v>876</v>
      </c>
      <c r="C193" s="74">
        <f>SUM(C187:C192)</f>
        <v>1</v>
      </c>
    </row>
    <row r="194" spans="1:3" s="51" customFormat="1" x14ac:dyDescent="0.3"/>
    <row r="195" spans="1:3" s="51" customFormat="1" x14ac:dyDescent="0.3"/>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1">
    <tabColor theme="0"/>
  </sheetPr>
  <dimension ref="A1:T539"/>
  <sheetViews>
    <sheetView zoomScaleNormal="100" workbookViewId="0">
      <selection activeCell="A2" sqref="A2"/>
    </sheetView>
  </sheetViews>
  <sheetFormatPr baseColWidth="10" defaultRowHeight="14.4" x14ac:dyDescent="0.3"/>
  <cols>
    <col min="1" max="1" width="109.6640625" customWidth="1"/>
    <col min="2" max="2" width="14.6640625" customWidth="1"/>
    <col min="3" max="3" width="17.33203125" customWidth="1"/>
    <col min="4" max="20" width="14.6640625" customWidth="1"/>
  </cols>
  <sheetData>
    <row r="1" spans="1:13" ht="64.95" customHeight="1" x14ac:dyDescent="0.3">
      <c r="A1" s="45"/>
      <c r="B1" s="45"/>
      <c r="C1" s="45"/>
      <c r="D1" s="45"/>
      <c r="E1" s="45"/>
      <c r="F1" s="45"/>
      <c r="G1" s="45"/>
      <c r="H1" s="45"/>
      <c r="I1" s="45"/>
      <c r="J1" s="45"/>
      <c r="K1" s="45"/>
      <c r="M1" s="51"/>
    </row>
    <row r="2" spans="1:13" s="45" customFormat="1" x14ac:dyDescent="0.3"/>
    <row r="3" spans="1:13" ht="30" customHeight="1" x14ac:dyDescent="0.3">
      <c r="A3" s="151" t="s">
        <v>240</v>
      </c>
      <c r="B3" s="152"/>
      <c r="C3" s="152"/>
      <c r="D3" s="152"/>
      <c r="E3" s="152"/>
      <c r="F3" s="152"/>
      <c r="G3" s="152"/>
      <c r="H3" s="152"/>
      <c r="I3" s="152"/>
      <c r="J3" s="152"/>
      <c r="K3" s="152"/>
    </row>
    <row r="5" spans="1:13" ht="20.100000000000001" customHeight="1" x14ac:dyDescent="0.3">
      <c r="A5" s="70" t="s">
        <v>241</v>
      </c>
      <c r="B5" s="43"/>
      <c r="C5" s="43"/>
      <c r="D5" s="43"/>
      <c r="E5" s="43"/>
      <c r="F5" s="43"/>
      <c r="G5" s="43"/>
      <c r="H5" s="43"/>
      <c r="I5" s="43"/>
      <c r="J5" s="43"/>
      <c r="K5" s="15"/>
    </row>
    <row r="6" spans="1:13" x14ac:dyDescent="0.3">
      <c r="A6" s="13"/>
      <c r="B6" s="39"/>
      <c r="C6" s="39"/>
      <c r="D6" s="39"/>
      <c r="E6" s="39"/>
      <c r="F6" s="39"/>
      <c r="G6" s="39"/>
      <c r="H6" s="39"/>
      <c r="I6" s="39"/>
      <c r="J6" s="39"/>
      <c r="K6" s="10"/>
    </row>
    <row r="7" spans="1:13" s="3" customFormat="1" ht="166.5" customHeight="1" x14ac:dyDescent="0.3">
      <c r="A7" s="26" t="s">
        <v>23</v>
      </c>
      <c r="B7" s="26" t="s">
        <v>25</v>
      </c>
      <c r="C7" s="26" t="s">
        <v>26</v>
      </c>
      <c r="D7" s="26" t="s">
        <v>27</v>
      </c>
      <c r="E7" s="26" t="s">
        <v>113</v>
      </c>
      <c r="F7" s="26" t="s">
        <v>47</v>
      </c>
      <c r="G7" s="26" t="s">
        <v>114</v>
      </c>
      <c r="H7" s="26" t="s">
        <v>115</v>
      </c>
      <c r="I7" s="26" t="s">
        <v>49</v>
      </c>
      <c r="J7" s="26" t="s">
        <v>48</v>
      </c>
      <c r="K7" s="94" t="s">
        <v>201</v>
      </c>
    </row>
    <row r="8" spans="1:13" x14ac:dyDescent="0.3">
      <c r="A8" s="22" t="s">
        <v>1</v>
      </c>
      <c r="B8" s="22">
        <v>611903</v>
      </c>
      <c r="C8" s="22">
        <v>172400</v>
      </c>
      <c r="D8" s="22">
        <v>62696</v>
      </c>
      <c r="E8" s="22">
        <v>96</v>
      </c>
      <c r="F8" s="22">
        <v>0</v>
      </c>
      <c r="G8" s="22">
        <v>3721</v>
      </c>
      <c r="H8" s="22">
        <v>24343</v>
      </c>
      <c r="I8" s="22">
        <v>2</v>
      </c>
      <c r="J8" s="22">
        <v>81475</v>
      </c>
      <c r="K8" s="22">
        <f t="shared" ref="K8:K48" si="0">SUM(B8:J8)</f>
        <v>956636</v>
      </c>
    </row>
    <row r="9" spans="1:13" x14ac:dyDescent="0.3">
      <c r="A9" s="22" t="s">
        <v>2</v>
      </c>
      <c r="B9" s="22">
        <v>17769</v>
      </c>
      <c r="C9" s="22">
        <v>10199</v>
      </c>
      <c r="D9" s="22">
        <v>48281</v>
      </c>
      <c r="E9" s="22">
        <v>56</v>
      </c>
      <c r="F9" s="22">
        <v>0</v>
      </c>
      <c r="G9" s="22">
        <v>537</v>
      </c>
      <c r="H9" s="22">
        <v>4242</v>
      </c>
      <c r="I9" s="22">
        <v>0</v>
      </c>
      <c r="J9" s="22">
        <v>2285</v>
      </c>
      <c r="K9" s="22">
        <f t="shared" si="0"/>
        <v>83369</v>
      </c>
    </row>
    <row r="10" spans="1:13" x14ac:dyDescent="0.3">
      <c r="A10" s="22" t="s">
        <v>3</v>
      </c>
      <c r="B10" s="22">
        <v>240</v>
      </c>
      <c r="C10" s="22">
        <v>183</v>
      </c>
      <c r="D10" s="22">
        <v>4653</v>
      </c>
      <c r="E10" s="22">
        <v>0</v>
      </c>
      <c r="F10" s="22">
        <v>0</v>
      </c>
      <c r="G10" s="22">
        <v>5</v>
      </c>
      <c r="H10" s="22">
        <v>76</v>
      </c>
      <c r="I10" s="22">
        <v>0</v>
      </c>
      <c r="J10" s="22">
        <v>0</v>
      </c>
      <c r="K10" s="22">
        <f t="shared" si="0"/>
        <v>5157</v>
      </c>
    </row>
    <row r="11" spans="1:13" x14ac:dyDescent="0.3">
      <c r="A11" s="22" t="s">
        <v>31</v>
      </c>
      <c r="B11" s="22">
        <v>794</v>
      </c>
      <c r="C11" s="22">
        <v>1010</v>
      </c>
      <c r="D11" s="22">
        <v>0</v>
      </c>
      <c r="E11" s="22">
        <v>0</v>
      </c>
      <c r="F11" s="22">
        <v>0</v>
      </c>
      <c r="G11" s="22">
        <v>0</v>
      </c>
      <c r="H11" s="22">
        <v>15</v>
      </c>
      <c r="I11" s="22">
        <v>0</v>
      </c>
      <c r="J11" s="22">
        <v>0</v>
      </c>
      <c r="K11" s="22">
        <f t="shared" si="0"/>
        <v>1819</v>
      </c>
    </row>
    <row r="12" spans="1:13" x14ac:dyDescent="0.3">
      <c r="A12" s="22" t="s">
        <v>30</v>
      </c>
      <c r="B12" s="22">
        <v>0</v>
      </c>
      <c r="C12" s="22">
        <v>0</v>
      </c>
      <c r="D12" s="22">
        <v>0</v>
      </c>
      <c r="E12" s="22">
        <v>0</v>
      </c>
      <c r="F12" s="22">
        <v>0</v>
      </c>
      <c r="G12" s="22">
        <v>0</v>
      </c>
      <c r="H12" s="22">
        <v>0</v>
      </c>
      <c r="I12" s="22">
        <v>0</v>
      </c>
      <c r="J12" s="22">
        <v>0</v>
      </c>
      <c r="K12" s="22">
        <f t="shared" si="0"/>
        <v>0</v>
      </c>
    </row>
    <row r="13" spans="1:13" x14ac:dyDescent="0.3">
      <c r="A13" s="22" t="s">
        <v>4</v>
      </c>
      <c r="B13" s="22">
        <v>465</v>
      </c>
      <c r="C13" s="22">
        <v>1071</v>
      </c>
      <c r="D13" s="22">
        <v>539</v>
      </c>
      <c r="E13" s="22">
        <v>0</v>
      </c>
      <c r="F13" s="22">
        <v>0</v>
      </c>
      <c r="G13" s="22">
        <v>4</v>
      </c>
      <c r="H13" s="22">
        <v>57</v>
      </c>
      <c r="I13" s="22">
        <v>0</v>
      </c>
      <c r="J13" s="22">
        <v>0</v>
      </c>
      <c r="K13" s="22">
        <f t="shared" si="0"/>
        <v>2136</v>
      </c>
    </row>
    <row r="14" spans="1:13" x14ac:dyDescent="0.3">
      <c r="A14" s="22" t="s">
        <v>72</v>
      </c>
      <c r="B14" s="22">
        <v>1622</v>
      </c>
      <c r="C14" s="22">
        <v>207</v>
      </c>
      <c r="D14" s="22">
        <v>106</v>
      </c>
      <c r="E14" s="22">
        <v>0</v>
      </c>
      <c r="F14" s="22">
        <v>0</v>
      </c>
      <c r="G14" s="22">
        <v>24</v>
      </c>
      <c r="H14" s="22">
        <v>0</v>
      </c>
      <c r="I14" s="22">
        <v>0</v>
      </c>
      <c r="J14" s="22">
        <v>0</v>
      </c>
      <c r="K14" s="22">
        <f t="shared" si="0"/>
        <v>1959</v>
      </c>
    </row>
    <row r="15" spans="1:13" x14ac:dyDescent="0.3">
      <c r="A15" s="22" t="s">
        <v>5</v>
      </c>
      <c r="B15" s="22">
        <v>305</v>
      </c>
      <c r="C15" s="22">
        <v>506</v>
      </c>
      <c r="D15" s="22">
        <v>57118</v>
      </c>
      <c r="E15" s="22">
        <v>0</v>
      </c>
      <c r="F15" s="22">
        <v>0</v>
      </c>
      <c r="G15" s="22">
        <v>6</v>
      </c>
      <c r="H15" s="22">
        <v>31</v>
      </c>
      <c r="I15" s="22">
        <v>0</v>
      </c>
      <c r="J15" s="22">
        <v>0</v>
      </c>
      <c r="K15" s="22">
        <f t="shared" si="0"/>
        <v>57966</v>
      </c>
    </row>
    <row r="16" spans="1:13" x14ac:dyDescent="0.3">
      <c r="A16" s="22" t="s">
        <v>6</v>
      </c>
      <c r="B16" s="22">
        <v>67</v>
      </c>
      <c r="C16" s="22">
        <v>245</v>
      </c>
      <c r="D16" s="22">
        <v>375</v>
      </c>
      <c r="E16" s="22">
        <v>0</v>
      </c>
      <c r="F16" s="22">
        <v>0</v>
      </c>
      <c r="G16" s="22">
        <v>6</v>
      </c>
      <c r="H16" s="22">
        <v>5</v>
      </c>
      <c r="I16" s="22">
        <v>0</v>
      </c>
      <c r="J16" s="22">
        <v>0</v>
      </c>
      <c r="K16" s="22">
        <f t="shared" si="0"/>
        <v>698</v>
      </c>
    </row>
    <row r="17" spans="1:11" x14ac:dyDescent="0.3">
      <c r="A17" s="22" t="s">
        <v>7</v>
      </c>
      <c r="B17" s="22">
        <v>109</v>
      </c>
      <c r="C17" s="22">
        <v>517</v>
      </c>
      <c r="D17" s="22">
        <v>812</v>
      </c>
      <c r="E17" s="22">
        <v>0</v>
      </c>
      <c r="F17" s="22">
        <v>0</v>
      </c>
      <c r="G17" s="22">
        <v>68</v>
      </c>
      <c r="H17" s="22">
        <v>714</v>
      </c>
      <c r="I17" s="22">
        <v>0</v>
      </c>
      <c r="J17" s="22">
        <v>0</v>
      </c>
      <c r="K17" s="22">
        <f t="shared" si="0"/>
        <v>2220</v>
      </c>
    </row>
    <row r="18" spans="1:11" x14ac:dyDescent="0.3">
      <c r="A18" s="22" t="s">
        <v>8</v>
      </c>
      <c r="B18" s="22">
        <v>18</v>
      </c>
      <c r="C18" s="22">
        <v>57</v>
      </c>
      <c r="D18" s="22">
        <v>0</v>
      </c>
      <c r="E18" s="22">
        <v>0</v>
      </c>
      <c r="F18" s="22">
        <v>0</v>
      </c>
      <c r="G18" s="22">
        <v>0</v>
      </c>
      <c r="H18" s="22">
        <v>0</v>
      </c>
      <c r="I18" s="22">
        <v>0</v>
      </c>
      <c r="J18" s="22">
        <v>0</v>
      </c>
      <c r="K18" s="22">
        <f t="shared" si="0"/>
        <v>75</v>
      </c>
    </row>
    <row r="19" spans="1:11" x14ac:dyDescent="0.3">
      <c r="A19" s="22" t="s">
        <v>73</v>
      </c>
      <c r="B19" s="22">
        <v>3</v>
      </c>
      <c r="C19" s="22">
        <v>0</v>
      </c>
      <c r="D19" s="22">
        <v>11</v>
      </c>
      <c r="E19" s="22">
        <v>0</v>
      </c>
      <c r="F19" s="22">
        <v>9</v>
      </c>
      <c r="G19" s="22">
        <v>0</v>
      </c>
      <c r="H19" s="22">
        <v>0</v>
      </c>
      <c r="I19" s="22">
        <v>0</v>
      </c>
      <c r="J19" s="22">
        <v>0</v>
      </c>
      <c r="K19" s="22">
        <f t="shared" si="0"/>
        <v>23</v>
      </c>
    </row>
    <row r="20" spans="1:11" x14ac:dyDescent="0.3">
      <c r="A20" s="22" t="s">
        <v>9</v>
      </c>
      <c r="B20" s="22">
        <v>412</v>
      </c>
      <c r="C20" s="22">
        <v>358</v>
      </c>
      <c r="D20" s="22">
        <v>52</v>
      </c>
      <c r="E20" s="22">
        <v>0</v>
      </c>
      <c r="F20" s="22">
        <v>0</v>
      </c>
      <c r="G20" s="22">
        <v>27</v>
      </c>
      <c r="H20" s="22">
        <v>16</v>
      </c>
      <c r="I20" s="22">
        <v>0</v>
      </c>
      <c r="J20" s="22">
        <v>0</v>
      </c>
      <c r="K20" s="22">
        <f t="shared" si="0"/>
        <v>865</v>
      </c>
    </row>
    <row r="21" spans="1:11" x14ac:dyDescent="0.3">
      <c r="A21" s="22" t="s">
        <v>10</v>
      </c>
      <c r="B21" s="22">
        <v>1951</v>
      </c>
      <c r="C21" s="22">
        <v>2044</v>
      </c>
      <c r="D21" s="22">
        <v>1081</v>
      </c>
      <c r="E21" s="22">
        <v>0</v>
      </c>
      <c r="F21" s="22">
        <v>0</v>
      </c>
      <c r="G21" s="22">
        <v>283</v>
      </c>
      <c r="H21" s="22">
        <v>650</v>
      </c>
      <c r="I21" s="22">
        <v>0</v>
      </c>
      <c r="J21" s="22">
        <v>0</v>
      </c>
      <c r="K21" s="22">
        <f t="shared" si="0"/>
        <v>6009</v>
      </c>
    </row>
    <row r="22" spans="1:11" x14ac:dyDescent="0.3">
      <c r="A22" s="22" t="s">
        <v>11</v>
      </c>
      <c r="B22" s="22">
        <v>78</v>
      </c>
      <c r="C22" s="22">
        <v>110</v>
      </c>
      <c r="D22" s="22">
        <v>46</v>
      </c>
      <c r="E22" s="22">
        <v>22</v>
      </c>
      <c r="F22" s="22">
        <v>0</v>
      </c>
      <c r="G22" s="22">
        <v>28</v>
      </c>
      <c r="H22" s="22">
        <v>0</v>
      </c>
      <c r="I22" s="22">
        <v>0</v>
      </c>
      <c r="J22" s="22">
        <v>0</v>
      </c>
      <c r="K22" s="22">
        <f t="shared" si="0"/>
        <v>284</v>
      </c>
    </row>
    <row r="23" spans="1:11" x14ac:dyDescent="0.3">
      <c r="A23" s="22" t="s">
        <v>12</v>
      </c>
      <c r="B23" s="22">
        <v>94</v>
      </c>
      <c r="C23" s="22">
        <v>215</v>
      </c>
      <c r="D23" s="22">
        <v>2229</v>
      </c>
      <c r="E23" s="22">
        <v>0</v>
      </c>
      <c r="F23" s="22">
        <v>0</v>
      </c>
      <c r="G23" s="22">
        <v>83</v>
      </c>
      <c r="H23" s="22">
        <v>41</v>
      </c>
      <c r="I23" s="22">
        <v>0</v>
      </c>
      <c r="J23" s="22">
        <v>0</v>
      </c>
      <c r="K23" s="22">
        <f t="shared" si="0"/>
        <v>2662</v>
      </c>
    </row>
    <row r="24" spans="1:11" x14ac:dyDescent="0.3">
      <c r="A24" s="22" t="s">
        <v>13</v>
      </c>
      <c r="B24" s="22">
        <v>385</v>
      </c>
      <c r="C24" s="22">
        <v>2466</v>
      </c>
      <c r="D24" s="22">
        <v>451</v>
      </c>
      <c r="E24" s="22">
        <v>313</v>
      </c>
      <c r="F24" s="22">
        <v>0</v>
      </c>
      <c r="G24" s="22">
        <v>106</v>
      </c>
      <c r="H24" s="22">
        <v>319</v>
      </c>
      <c r="I24" s="22">
        <v>0</v>
      </c>
      <c r="J24" s="22">
        <v>0</v>
      </c>
      <c r="K24" s="22">
        <f t="shared" si="0"/>
        <v>4040</v>
      </c>
    </row>
    <row r="25" spans="1:11" x14ac:dyDescent="0.3">
      <c r="A25" s="22" t="s">
        <v>14</v>
      </c>
      <c r="B25" s="22">
        <v>8</v>
      </c>
      <c r="C25" s="22">
        <v>0</v>
      </c>
      <c r="D25" s="22">
        <v>0</v>
      </c>
      <c r="E25" s="22">
        <v>0</v>
      </c>
      <c r="F25" s="22">
        <v>0</v>
      </c>
      <c r="G25" s="22">
        <v>0</v>
      </c>
      <c r="H25" s="22">
        <v>0</v>
      </c>
      <c r="I25" s="22">
        <v>0</v>
      </c>
      <c r="J25" s="22">
        <v>0</v>
      </c>
      <c r="K25" s="22">
        <f t="shared" si="0"/>
        <v>8</v>
      </c>
    </row>
    <row r="26" spans="1:11" x14ac:dyDescent="0.3">
      <c r="A26" s="22" t="s">
        <v>74</v>
      </c>
      <c r="B26" s="22">
        <v>13</v>
      </c>
      <c r="C26" s="22">
        <v>32</v>
      </c>
      <c r="D26" s="22">
        <v>40</v>
      </c>
      <c r="E26" s="22">
        <v>0</v>
      </c>
      <c r="F26" s="22">
        <v>0</v>
      </c>
      <c r="G26" s="22">
        <v>0</v>
      </c>
      <c r="H26" s="22">
        <v>0</v>
      </c>
      <c r="I26" s="22">
        <v>0</v>
      </c>
      <c r="J26" s="22">
        <v>0</v>
      </c>
      <c r="K26" s="22">
        <f t="shared" si="0"/>
        <v>85</v>
      </c>
    </row>
    <row r="27" spans="1:11" x14ac:dyDescent="0.3">
      <c r="A27" s="22" t="s">
        <v>15</v>
      </c>
      <c r="B27" s="22">
        <v>1</v>
      </c>
      <c r="C27" s="22">
        <v>137</v>
      </c>
      <c r="D27" s="22">
        <v>830</v>
      </c>
      <c r="E27" s="22">
        <v>0</v>
      </c>
      <c r="F27" s="22">
        <v>0</v>
      </c>
      <c r="G27" s="22">
        <v>0</v>
      </c>
      <c r="H27" s="22">
        <v>0</v>
      </c>
      <c r="I27" s="22">
        <v>0</v>
      </c>
      <c r="J27" s="22">
        <v>0</v>
      </c>
      <c r="K27" s="22">
        <f t="shared" si="0"/>
        <v>968</v>
      </c>
    </row>
    <row r="28" spans="1:11" x14ac:dyDescent="0.3">
      <c r="A28" s="22" t="s">
        <v>16</v>
      </c>
      <c r="B28" s="22">
        <v>16</v>
      </c>
      <c r="C28" s="22">
        <v>11</v>
      </c>
      <c r="D28" s="22">
        <v>0</v>
      </c>
      <c r="E28" s="22">
        <v>0</v>
      </c>
      <c r="F28" s="22">
        <v>0</v>
      </c>
      <c r="G28" s="22">
        <v>0</v>
      </c>
      <c r="H28" s="22">
        <v>0</v>
      </c>
      <c r="I28" s="22">
        <v>0</v>
      </c>
      <c r="J28" s="22">
        <v>0</v>
      </c>
      <c r="K28" s="22">
        <f t="shared" si="0"/>
        <v>27</v>
      </c>
    </row>
    <row r="29" spans="1:11" x14ac:dyDescent="0.3">
      <c r="A29" s="22" t="s">
        <v>188</v>
      </c>
      <c r="B29" s="22">
        <v>0</v>
      </c>
      <c r="C29" s="22">
        <v>0</v>
      </c>
      <c r="D29" s="22">
        <v>0</v>
      </c>
      <c r="E29" s="22">
        <v>0</v>
      </c>
      <c r="F29" s="22">
        <v>0</v>
      </c>
      <c r="G29" s="22">
        <v>0</v>
      </c>
      <c r="H29" s="22">
        <v>0</v>
      </c>
      <c r="I29" s="22">
        <v>0</v>
      </c>
      <c r="J29" s="22">
        <v>0</v>
      </c>
      <c r="K29" s="22">
        <f t="shared" si="0"/>
        <v>0</v>
      </c>
    </row>
    <row r="30" spans="1:11" x14ac:dyDescent="0.3">
      <c r="A30" s="22" t="s">
        <v>17</v>
      </c>
      <c r="B30" s="22">
        <v>0</v>
      </c>
      <c r="C30" s="22">
        <v>0</v>
      </c>
      <c r="D30" s="22">
        <v>0</v>
      </c>
      <c r="E30" s="22">
        <v>0</v>
      </c>
      <c r="F30" s="22">
        <v>0</v>
      </c>
      <c r="G30" s="22">
        <v>0</v>
      </c>
      <c r="H30" s="22">
        <v>0</v>
      </c>
      <c r="I30" s="22">
        <v>0</v>
      </c>
      <c r="J30" s="22">
        <v>0</v>
      </c>
      <c r="K30" s="22">
        <f t="shared" si="0"/>
        <v>0</v>
      </c>
    </row>
    <row r="31" spans="1:11" x14ac:dyDescent="0.3">
      <c r="A31" s="22" t="s">
        <v>75</v>
      </c>
      <c r="B31" s="22">
        <v>0</v>
      </c>
      <c r="C31" s="22">
        <v>0</v>
      </c>
      <c r="D31" s="22">
        <v>0</v>
      </c>
      <c r="E31" s="22">
        <v>0</v>
      </c>
      <c r="F31" s="22">
        <v>0</v>
      </c>
      <c r="G31" s="22">
        <v>0</v>
      </c>
      <c r="H31" s="22">
        <v>0</v>
      </c>
      <c r="I31" s="22">
        <v>0</v>
      </c>
      <c r="J31" s="22">
        <v>0</v>
      </c>
      <c r="K31" s="22">
        <f t="shared" si="0"/>
        <v>0</v>
      </c>
    </row>
    <row r="32" spans="1:11" x14ac:dyDescent="0.3">
      <c r="A32" s="22" t="s">
        <v>187</v>
      </c>
      <c r="B32" s="22">
        <v>0</v>
      </c>
      <c r="C32" s="22">
        <v>0</v>
      </c>
      <c r="D32" s="22">
        <v>0</v>
      </c>
      <c r="E32" s="22">
        <v>0</v>
      </c>
      <c r="F32" s="22">
        <v>0</v>
      </c>
      <c r="G32" s="22">
        <v>0</v>
      </c>
      <c r="H32" s="22">
        <v>0</v>
      </c>
      <c r="I32" s="22">
        <v>0</v>
      </c>
      <c r="J32" s="22">
        <v>0</v>
      </c>
      <c r="K32" s="22">
        <f t="shared" si="0"/>
        <v>0</v>
      </c>
    </row>
    <row r="33" spans="1:11" x14ac:dyDescent="0.3">
      <c r="A33" s="22" t="s">
        <v>186</v>
      </c>
      <c r="B33" s="22">
        <v>0</v>
      </c>
      <c r="C33" s="22">
        <v>0</v>
      </c>
      <c r="D33" s="22">
        <v>0</v>
      </c>
      <c r="E33" s="22">
        <v>0</v>
      </c>
      <c r="F33" s="22">
        <v>0</v>
      </c>
      <c r="G33" s="22">
        <v>0</v>
      </c>
      <c r="H33" s="22">
        <v>0</v>
      </c>
      <c r="I33" s="22">
        <v>0</v>
      </c>
      <c r="J33" s="22">
        <v>0</v>
      </c>
      <c r="K33" s="22">
        <f t="shared" si="0"/>
        <v>0</v>
      </c>
    </row>
    <row r="34" spans="1:11" x14ac:dyDescent="0.3">
      <c r="A34" s="22" t="s">
        <v>18</v>
      </c>
      <c r="B34" s="22">
        <v>0</v>
      </c>
      <c r="C34" s="22">
        <v>0</v>
      </c>
      <c r="D34" s="22">
        <v>0</v>
      </c>
      <c r="E34" s="22">
        <v>0</v>
      </c>
      <c r="F34" s="22">
        <v>0</v>
      </c>
      <c r="G34" s="22">
        <v>0</v>
      </c>
      <c r="H34" s="22">
        <v>0</v>
      </c>
      <c r="I34" s="22">
        <v>0</v>
      </c>
      <c r="J34" s="22">
        <v>0</v>
      </c>
      <c r="K34" s="22">
        <f t="shared" si="0"/>
        <v>0</v>
      </c>
    </row>
    <row r="35" spans="1:11" x14ac:dyDescent="0.3">
      <c r="A35" s="22" t="s">
        <v>185</v>
      </c>
      <c r="B35" s="22">
        <v>1056</v>
      </c>
      <c r="C35" s="22">
        <v>61</v>
      </c>
      <c r="D35" s="22">
        <v>12</v>
      </c>
      <c r="E35" s="22">
        <v>10</v>
      </c>
      <c r="F35" s="22">
        <v>239</v>
      </c>
      <c r="G35" s="22">
        <v>226</v>
      </c>
      <c r="H35" s="22">
        <v>0</v>
      </c>
      <c r="I35" s="22">
        <v>0</v>
      </c>
      <c r="J35" s="22">
        <v>0</v>
      </c>
      <c r="K35" s="22">
        <f t="shared" si="0"/>
        <v>1604</v>
      </c>
    </row>
    <row r="36" spans="1:11" x14ac:dyDescent="0.3">
      <c r="A36" s="22" t="s">
        <v>19</v>
      </c>
      <c r="B36" s="22">
        <v>3550</v>
      </c>
      <c r="C36" s="22">
        <v>4514</v>
      </c>
      <c r="D36" s="22">
        <v>269</v>
      </c>
      <c r="E36" s="22">
        <v>0</v>
      </c>
      <c r="F36" s="22">
        <v>0</v>
      </c>
      <c r="G36" s="22">
        <v>101</v>
      </c>
      <c r="H36" s="22">
        <v>56</v>
      </c>
      <c r="I36" s="22">
        <v>0</v>
      </c>
      <c r="J36" s="22">
        <v>0</v>
      </c>
      <c r="K36" s="22">
        <f t="shared" si="0"/>
        <v>8490</v>
      </c>
    </row>
    <row r="37" spans="1:11" x14ac:dyDescent="0.3">
      <c r="A37" s="22" t="s">
        <v>29</v>
      </c>
      <c r="B37" s="22">
        <v>620</v>
      </c>
      <c r="C37" s="22">
        <v>0</v>
      </c>
      <c r="D37" s="22">
        <v>24</v>
      </c>
      <c r="E37" s="22">
        <v>0</v>
      </c>
      <c r="F37" s="22">
        <v>0</v>
      </c>
      <c r="G37" s="22">
        <v>0</v>
      </c>
      <c r="H37" s="22">
        <v>0</v>
      </c>
      <c r="I37" s="22">
        <v>0</v>
      </c>
      <c r="J37" s="22">
        <v>0</v>
      </c>
      <c r="K37" s="22">
        <f t="shared" si="0"/>
        <v>644</v>
      </c>
    </row>
    <row r="38" spans="1:11" x14ac:dyDescent="0.3">
      <c r="A38" s="22" t="s">
        <v>77</v>
      </c>
      <c r="B38" s="22">
        <v>5197</v>
      </c>
      <c r="C38" s="22">
        <v>412</v>
      </c>
      <c r="D38" s="22">
        <v>29</v>
      </c>
      <c r="E38" s="22">
        <v>159</v>
      </c>
      <c r="F38" s="22">
        <v>1238</v>
      </c>
      <c r="G38" s="22">
        <v>53</v>
      </c>
      <c r="H38" s="22">
        <v>82</v>
      </c>
      <c r="I38" s="22">
        <v>0</v>
      </c>
      <c r="J38" s="22">
        <v>0</v>
      </c>
      <c r="K38" s="22">
        <f t="shared" si="0"/>
        <v>7170</v>
      </c>
    </row>
    <row r="39" spans="1:11" x14ac:dyDescent="0.3">
      <c r="A39" s="22" t="s">
        <v>20</v>
      </c>
      <c r="B39" s="22">
        <v>214</v>
      </c>
      <c r="C39" s="22">
        <v>0</v>
      </c>
      <c r="D39" s="22">
        <v>0</v>
      </c>
      <c r="E39" s="22">
        <v>0</v>
      </c>
      <c r="F39" s="22">
        <v>0</v>
      </c>
      <c r="G39" s="22">
        <v>2</v>
      </c>
      <c r="H39" s="22">
        <v>0</v>
      </c>
      <c r="I39" s="22">
        <v>0</v>
      </c>
      <c r="J39" s="22">
        <v>0</v>
      </c>
      <c r="K39" s="22">
        <f t="shared" si="0"/>
        <v>216</v>
      </c>
    </row>
    <row r="40" spans="1:11" x14ac:dyDescent="0.3">
      <c r="A40" s="22" t="s">
        <v>78</v>
      </c>
      <c r="B40" s="22">
        <v>0</v>
      </c>
      <c r="C40" s="22">
        <v>0</v>
      </c>
      <c r="D40" s="22">
        <v>0</v>
      </c>
      <c r="E40" s="22">
        <v>0</v>
      </c>
      <c r="F40" s="22">
        <v>0</v>
      </c>
      <c r="G40" s="22">
        <v>0</v>
      </c>
      <c r="H40" s="22">
        <v>0</v>
      </c>
      <c r="I40" s="22">
        <v>0</v>
      </c>
      <c r="J40" s="22">
        <v>0</v>
      </c>
      <c r="K40" s="22">
        <f t="shared" si="0"/>
        <v>0</v>
      </c>
    </row>
    <row r="41" spans="1:11" x14ac:dyDescent="0.3">
      <c r="A41" s="22" t="s">
        <v>79</v>
      </c>
      <c r="B41" s="22">
        <v>2268</v>
      </c>
      <c r="C41" s="22">
        <v>4</v>
      </c>
      <c r="D41" s="22">
        <v>774</v>
      </c>
      <c r="E41" s="22">
        <v>0</v>
      </c>
      <c r="F41" s="22">
        <v>0</v>
      </c>
      <c r="G41" s="22">
        <v>20</v>
      </c>
      <c r="H41" s="22">
        <v>52</v>
      </c>
      <c r="I41" s="22">
        <v>0</v>
      </c>
      <c r="J41" s="22">
        <v>0</v>
      </c>
      <c r="K41" s="22">
        <f t="shared" si="0"/>
        <v>3118</v>
      </c>
    </row>
    <row r="42" spans="1:11" x14ac:dyDescent="0.3">
      <c r="A42" s="22" t="s">
        <v>80</v>
      </c>
      <c r="B42" s="22">
        <v>1983</v>
      </c>
      <c r="C42" s="22">
        <v>24</v>
      </c>
      <c r="D42" s="22">
        <v>0</v>
      </c>
      <c r="E42" s="22">
        <v>0</v>
      </c>
      <c r="F42" s="22">
        <v>853</v>
      </c>
      <c r="G42" s="22">
        <v>0</v>
      </c>
      <c r="H42" s="22">
        <v>0</v>
      </c>
      <c r="I42" s="22">
        <v>0</v>
      </c>
      <c r="J42" s="22">
        <v>0</v>
      </c>
      <c r="K42" s="22">
        <f t="shared" si="0"/>
        <v>2860</v>
      </c>
    </row>
    <row r="43" spans="1:11" x14ac:dyDescent="0.3">
      <c r="A43" s="22" t="s">
        <v>21</v>
      </c>
      <c r="B43" s="22">
        <v>92132</v>
      </c>
      <c r="C43" s="22">
        <v>979</v>
      </c>
      <c r="D43" s="22">
        <v>32364</v>
      </c>
      <c r="E43" s="22">
        <v>0</v>
      </c>
      <c r="F43" s="22">
        <v>0</v>
      </c>
      <c r="G43" s="22">
        <v>106</v>
      </c>
      <c r="H43" s="22">
        <v>1599</v>
      </c>
      <c r="I43" s="22">
        <v>0</v>
      </c>
      <c r="J43" s="22">
        <v>11488</v>
      </c>
      <c r="K43" s="22">
        <f t="shared" si="0"/>
        <v>138668</v>
      </c>
    </row>
    <row r="44" spans="1:11" x14ac:dyDescent="0.3">
      <c r="A44" s="22" t="s">
        <v>209</v>
      </c>
      <c r="B44" s="22">
        <v>0</v>
      </c>
      <c r="C44" s="22">
        <v>0</v>
      </c>
      <c r="D44" s="22">
        <v>0</v>
      </c>
      <c r="E44" s="22">
        <v>0</v>
      </c>
      <c r="F44" s="22">
        <v>0</v>
      </c>
      <c r="G44" s="22">
        <v>0</v>
      </c>
      <c r="H44" s="22">
        <v>0</v>
      </c>
      <c r="I44" s="22">
        <v>0</v>
      </c>
      <c r="J44" s="22">
        <v>0</v>
      </c>
      <c r="K44" s="22">
        <f t="shared" si="0"/>
        <v>0</v>
      </c>
    </row>
    <row r="45" spans="1:11" x14ac:dyDescent="0.3">
      <c r="A45" s="22" t="s">
        <v>22</v>
      </c>
      <c r="B45" s="22">
        <v>660</v>
      </c>
      <c r="C45" s="22">
        <v>1471</v>
      </c>
      <c r="D45" s="22">
        <v>2756</v>
      </c>
      <c r="E45" s="22">
        <v>297</v>
      </c>
      <c r="F45" s="22">
        <v>3121</v>
      </c>
      <c r="G45" s="22">
        <v>22</v>
      </c>
      <c r="H45" s="22">
        <v>16</v>
      </c>
      <c r="I45" s="22">
        <v>0</v>
      </c>
      <c r="J45" s="22">
        <v>0</v>
      </c>
      <c r="K45" s="22">
        <f t="shared" si="0"/>
        <v>8343</v>
      </c>
    </row>
    <row r="46" spans="1:11" x14ac:dyDescent="0.3">
      <c r="A46" s="22" t="s">
        <v>28</v>
      </c>
      <c r="B46" s="22">
        <v>866</v>
      </c>
      <c r="C46" s="22">
        <v>0</v>
      </c>
      <c r="D46" s="22">
        <v>0</v>
      </c>
      <c r="E46" s="22">
        <v>0</v>
      </c>
      <c r="F46" s="22">
        <v>0</v>
      </c>
      <c r="G46" s="22">
        <v>0</v>
      </c>
      <c r="H46" s="22">
        <v>6</v>
      </c>
      <c r="I46" s="22">
        <v>0</v>
      </c>
      <c r="J46" s="22">
        <v>0</v>
      </c>
      <c r="K46" s="22">
        <f t="shared" si="0"/>
        <v>872</v>
      </c>
    </row>
    <row r="47" spans="1:11" s="51" customFormat="1" x14ac:dyDescent="0.3">
      <c r="A47" s="79" t="s">
        <v>81</v>
      </c>
      <c r="B47" s="79">
        <v>13404</v>
      </c>
      <c r="C47" s="79">
        <v>802</v>
      </c>
      <c r="D47" s="79">
        <v>5609</v>
      </c>
      <c r="E47" s="79">
        <v>448</v>
      </c>
      <c r="F47" s="79">
        <v>7452</v>
      </c>
      <c r="G47" s="79">
        <v>349</v>
      </c>
      <c r="H47" s="79">
        <v>190</v>
      </c>
      <c r="I47" s="79">
        <v>0</v>
      </c>
      <c r="J47" s="79">
        <v>641</v>
      </c>
      <c r="K47" s="79">
        <f t="shared" si="0"/>
        <v>28895</v>
      </c>
    </row>
    <row r="48" spans="1:11" s="51" customFormat="1" ht="15" thickBot="1" x14ac:dyDescent="0.35">
      <c r="A48" s="80" t="s">
        <v>37</v>
      </c>
      <c r="B48" s="80">
        <v>41</v>
      </c>
      <c r="C48" s="80">
        <v>0</v>
      </c>
      <c r="D48" s="80">
        <v>0</v>
      </c>
      <c r="E48" s="80">
        <v>0</v>
      </c>
      <c r="F48" s="80">
        <v>0</v>
      </c>
      <c r="G48" s="80">
        <v>0</v>
      </c>
      <c r="H48" s="80">
        <v>4</v>
      </c>
      <c r="I48" s="80">
        <v>0</v>
      </c>
      <c r="J48" s="80">
        <v>0</v>
      </c>
      <c r="K48" s="80">
        <f t="shared" si="0"/>
        <v>45</v>
      </c>
    </row>
    <row r="49" spans="1:16" s="51" customFormat="1" x14ac:dyDescent="0.3">
      <c r="A49" s="82" t="s">
        <v>82</v>
      </c>
      <c r="B49" s="82">
        <f t="shared" ref="B49:J49" si="1">SUM(B7:B48)</f>
        <v>758244</v>
      </c>
      <c r="C49" s="82">
        <f t="shared" si="1"/>
        <v>200035</v>
      </c>
      <c r="D49" s="82">
        <f t="shared" si="1"/>
        <v>221157</v>
      </c>
      <c r="E49" s="82">
        <f t="shared" si="1"/>
        <v>1401</v>
      </c>
      <c r="F49" s="82">
        <f t="shared" si="1"/>
        <v>12912</v>
      </c>
      <c r="G49" s="82">
        <f t="shared" si="1"/>
        <v>5777</v>
      </c>
      <c r="H49" s="82">
        <f t="shared" si="1"/>
        <v>32514</v>
      </c>
      <c r="I49" s="82">
        <f t="shared" si="1"/>
        <v>2</v>
      </c>
      <c r="J49" s="82">
        <f t="shared" si="1"/>
        <v>95889</v>
      </c>
      <c r="K49" s="82">
        <f>SUM(B49:J49)</f>
        <v>1327931</v>
      </c>
    </row>
    <row r="50" spans="1:16" s="51" customFormat="1" x14ac:dyDescent="0.3">
      <c r="A50" s="84" t="s">
        <v>116</v>
      </c>
      <c r="B50" s="88">
        <f>B49/K49</f>
        <v>0.57099653521154337</v>
      </c>
      <c r="C50" s="88">
        <f>C49/K49</f>
        <v>0.15063659181086969</v>
      </c>
      <c r="D50" s="88">
        <f>D49/K49</f>
        <v>0.16654253873130456</v>
      </c>
      <c r="E50" s="88">
        <f>E49/K49</f>
        <v>1.0550246963132873E-3</v>
      </c>
      <c r="F50" s="88">
        <f>F49/K49</f>
        <v>9.723396772874494E-3</v>
      </c>
      <c r="G50" s="88">
        <f>G49/K49</f>
        <v>4.3503766385452258E-3</v>
      </c>
      <c r="H50" s="88">
        <f>H49/K49</f>
        <v>2.4484705907159333E-2</v>
      </c>
      <c r="I50" s="88">
        <f>I49/K49</f>
        <v>1.5061023501974124E-6</v>
      </c>
      <c r="J50" s="88">
        <f>J49/K49</f>
        <v>7.220932412903984E-2</v>
      </c>
      <c r="K50" s="88">
        <f>SUM(B50:J50)</f>
        <v>0.99999999999999978</v>
      </c>
    </row>
    <row r="51" spans="1:16" s="51" customFormat="1" x14ac:dyDescent="0.3"/>
    <row r="52" spans="1:16" ht="20.100000000000001" customHeight="1" x14ac:dyDescent="0.3">
      <c r="A52" s="70" t="s">
        <v>242</v>
      </c>
      <c r="B52" s="43"/>
      <c r="C52" s="43"/>
      <c r="D52" s="43"/>
      <c r="E52" s="43"/>
      <c r="F52" s="43"/>
      <c r="G52" s="43"/>
      <c r="H52" s="43"/>
      <c r="I52" s="43"/>
      <c r="J52" s="43"/>
      <c r="K52" s="43"/>
      <c r="L52" s="43"/>
      <c r="M52" s="43"/>
      <c r="N52" s="43"/>
      <c r="O52" s="43"/>
      <c r="P52" s="15"/>
    </row>
    <row r="53" spans="1:16" x14ac:dyDescent="0.3">
      <c r="A53" s="13"/>
      <c r="B53" s="39"/>
      <c r="C53" s="39"/>
      <c r="D53" s="39"/>
      <c r="E53" s="39"/>
      <c r="F53" s="39"/>
      <c r="G53" s="39"/>
      <c r="H53" s="39"/>
      <c r="I53" s="39"/>
      <c r="J53" s="39"/>
      <c r="K53" s="39"/>
      <c r="L53" s="39"/>
      <c r="M53" s="39"/>
      <c r="N53" s="39"/>
      <c r="O53" s="39"/>
      <c r="P53" s="10"/>
    </row>
    <row r="54" spans="1:16" s="92" customFormat="1" ht="58.95" customHeight="1" x14ac:dyDescent="0.3">
      <c r="A54" s="95" t="s">
        <v>23</v>
      </c>
      <c r="B54" s="95" t="s">
        <v>50</v>
      </c>
      <c r="C54" s="95" t="s">
        <v>51</v>
      </c>
      <c r="D54" s="95" t="s">
        <v>52</v>
      </c>
      <c r="E54" s="95" t="s">
        <v>53</v>
      </c>
      <c r="F54" s="95" t="s">
        <v>54</v>
      </c>
      <c r="G54" s="95" t="s">
        <v>55</v>
      </c>
      <c r="H54" s="95" t="s">
        <v>56</v>
      </c>
      <c r="I54" s="95" t="s">
        <v>57</v>
      </c>
      <c r="J54" s="95" t="s">
        <v>117</v>
      </c>
      <c r="K54" s="95" t="s">
        <v>58</v>
      </c>
      <c r="L54" s="95" t="s">
        <v>119</v>
      </c>
      <c r="M54" s="95" t="s">
        <v>59</v>
      </c>
      <c r="N54" s="95" t="s">
        <v>118</v>
      </c>
      <c r="O54" s="95" t="s">
        <v>210</v>
      </c>
      <c r="P54" s="94" t="s">
        <v>201</v>
      </c>
    </row>
    <row r="55" spans="1:16" x14ac:dyDescent="0.3">
      <c r="A55" s="22" t="s">
        <v>1</v>
      </c>
      <c r="B55" s="22">
        <v>87512</v>
      </c>
      <c r="C55" s="22">
        <v>56009</v>
      </c>
      <c r="D55" s="22">
        <v>115952</v>
      </c>
      <c r="E55" s="22">
        <v>12168</v>
      </c>
      <c r="F55" s="22">
        <v>26359</v>
      </c>
      <c r="G55" s="22">
        <v>11064</v>
      </c>
      <c r="H55" s="22">
        <v>161484</v>
      </c>
      <c r="I55" s="22">
        <v>22960</v>
      </c>
      <c r="J55" s="22">
        <v>13441</v>
      </c>
      <c r="K55" s="22">
        <v>41520</v>
      </c>
      <c r="L55" s="22">
        <v>14070</v>
      </c>
      <c r="M55" s="22">
        <v>47096</v>
      </c>
      <c r="N55" s="22">
        <v>1835</v>
      </c>
      <c r="O55" s="22">
        <v>433</v>
      </c>
      <c r="P55" s="22">
        <f t="shared" ref="P55:P95" si="2">SUM(B55:O55)</f>
        <v>611903</v>
      </c>
    </row>
    <row r="56" spans="1:16" x14ac:dyDescent="0.3">
      <c r="A56" s="22" t="s">
        <v>2</v>
      </c>
      <c r="B56" s="22">
        <v>302</v>
      </c>
      <c r="C56" s="22">
        <v>1850</v>
      </c>
      <c r="D56" s="22">
        <v>10769</v>
      </c>
      <c r="E56" s="22">
        <v>1450</v>
      </c>
      <c r="F56" s="22">
        <v>174</v>
      </c>
      <c r="G56" s="22">
        <v>424</v>
      </c>
      <c r="H56" s="22">
        <v>1532</v>
      </c>
      <c r="I56" s="22">
        <v>136</v>
      </c>
      <c r="J56" s="22">
        <v>207</v>
      </c>
      <c r="K56" s="22">
        <v>439</v>
      </c>
      <c r="L56" s="22">
        <v>84</v>
      </c>
      <c r="M56" s="22">
        <v>386</v>
      </c>
      <c r="N56" s="22">
        <v>16</v>
      </c>
      <c r="O56" s="22">
        <v>0</v>
      </c>
      <c r="P56" s="22">
        <f t="shared" si="2"/>
        <v>17769</v>
      </c>
    </row>
    <row r="57" spans="1:16" x14ac:dyDescent="0.3">
      <c r="A57" s="22" t="s">
        <v>3</v>
      </c>
      <c r="B57" s="22">
        <v>0</v>
      </c>
      <c r="C57" s="22">
        <v>62</v>
      </c>
      <c r="D57" s="22">
        <v>0</v>
      </c>
      <c r="E57" s="22">
        <v>0</v>
      </c>
      <c r="F57" s="22">
        <v>1</v>
      </c>
      <c r="G57" s="22">
        <v>21</v>
      </c>
      <c r="H57" s="22">
        <v>36</v>
      </c>
      <c r="I57" s="22">
        <v>0</v>
      </c>
      <c r="J57" s="22">
        <v>30</v>
      </c>
      <c r="K57" s="22">
        <v>0</v>
      </c>
      <c r="L57" s="22">
        <v>0</v>
      </c>
      <c r="M57" s="22">
        <v>0</v>
      </c>
      <c r="N57" s="22">
        <v>90</v>
      </c>
      <c r="O57" s="22">
        <v>0</v>
      </c>
      <c r="P57" s="22">
        <f t="shared" si="2"/>
        <v>240</v>
      </c>
    </row>
    <row r="58" spans="1:16" x14ac:dyDescent="0.3">
      <c r="A58" s="22" t="s">
        <v>31</v>
      </c>
      <c r="B58" s="22">
        <v>0</v>
      </c>
      <c r="C58" s="22">
        <v>387</v>
      </c>
      <c r="D58" s="22">
        <v>101</v>
      </c>
      <c r="E58" s="22">
        <v>0</v>
      </c>
      <c r="F58" s="22">
        <v>0</v>
      </c>
      <c r="G58" s="22">
        <v>0</v>
      </c>
      <c r="H58" s="22">
        <v>306</v>
      </c>
      <c r="I58" s="22">
        <v>0</v>
      </c>
      <c r="J58" s="22">
        <v>0</v>
      </c>
      <c r="K58" s="22">
        <v>0</v>
      </c>
      <c r="L58" s="22">
        <v>0</v>
      </c>
      <c r="M58" s="22">
        <v>0</v>
      </c>
      <c r="N58" s="22">
        <v>0</v>
      </c>
      <c r="O58" s="22">
        <v>0</v>
      </c>
      <c r="P58" s="22">
        <f t="shared" si="2"/>
        <v>794</v>
      </c>
    </row>
    <row r="59" spans="1:16" x14ac:dyDescent="0.3">
      <c r="A59" s="22" t="s">
        <v>30</v>
      </c>
      <c r="B59" s="22">
        <v>0</v>
      </c>
      <c r="C59" s="22">
        <v>0</v>
      </c>
      <c r="D59" s="22">
        <v>0</v>
      </c>
      <c r="E59" s="22">
        <v>0</v>
      </c>
      <c r="F59" s="22">
        <v>0</v>
      </c>
      <c r="G59" s="22">
        <v>0</v>
      </c>
      <c r="H59" s="22">
        <v>0</v>
      </c>
      <c r="I59" s="22">
        <v>0</v>
      </c>
      <c r="J59" s="22">
        <v>0</v>
      </c>
      <c r="K59" s="22">
        <v>0</v>
      </c>
      <c r="L59" s="22">
        <v>0</v>
      </c>
      <c r="M59" s="22">
        <v>0</v>
      </c>
      <c r="N59" s="22">
        <v>0</v>
      </c>
      <c r="O59" s="22">
        <v>0</v>
      </c>
      <c r="P59" s="22">
        <f t="shared" si="2"/>
        <v>0</v>
      </c>
    </row>
    <row r="60" spans="1:16" x14ac:dyDescent="0.3">
      <c r="A60" s="22" t="s">
        <v>4</v>
      </c>
      <c r="B60" s="22">
        <v>0</v>
      </c>
      <c r="C60" s="22">
        <v>0</v>
      </c>
      <c r="D60" s="22">
        <v>136</v>
      </c>
      <c r="E60" s="22">
        <v>0</v>
      </c>
      <c r="F60" s="22">
        <v>0</v>
      </c>
      <c r="G60" s="22">
        <v>0</v>
      </c>
      <c r="H60" s="22">
        <v>38</v>
      </c>
      <c r="I60" s="22">
        <v>0</v>
      </c>
      <c r="J60" s="22">
        <v>237</v>
      </c>
      <c r="K60" s="22">
        <v>0</v>
      </c>
      <c r="L60" s="22">
        <v>7</v>
      </c>
      <c r="M60" s="22">
        <v>0</v>
      </c>
      <c r="N60" s="22">
        <v>47</v>
      </c>
      <c r="O60" s="22">
        <v>0</v>
      </c>
      <c r="P60" s="22">
        <f t="shared" si="2"/>
        <v>465</v>
      </c>
    </row>
    <row r="61" spans="1:16" x14ac:dyDescent="0.3">
      <c r="A61" s="22" t="s">
        <v>72</v>
      </c>
      <c r="B61" s="22">
        <v>27</v>
      </c>
      <c r="C61" s="22">
        <v>38</v>
      </c>
      <c r="D61" s="22">
        <v>373</v>
      </c>
      <c r="E61" s="22">
        <v>0</v>
      </c>
      <c r="F61" s="22">
        <v>0</v>
      </c>
      <c r="G61" s="22">
        <v>0</v>
      </c>
      <c r="H61" s="22">
        <v>106</v>
      </c>
      <c r="I61" s="22">
        <v>0</v>
      </c>
      <c r="J61" s="22">
        <v>49</v>
      </c>
      <c r="K61" s="22">
        <v>0</v>
      </c>
      <c r="L61" s="22">
        <v>79</v>
      </c>
      <c r="M61" s="22">
        <v>0</v>
      </c>
      <c r="N61" s="22">
        <v>950</v>
      </c>
      <c r="O61" s="22">
        <v>0</v>
      </c>
      <c r="P61" s="22">
        <f t="shared" si="2"/>
        <v>1622</v>
      </c>
    </row>
    <row r="62" spans="1:16" x14ac:dyDescent="0.3">
      <c r="A62" s="22" t="s">
        <v>5</v>
      </c>
      <c r="B62" s="22">
        <v>0</v>
      </c>
      <c r="C62" s="22">
        <v>82</v>
      </c>
      <c r="D62" s="22">
        <v>8</v>
      </c>
      <c r="E62" s="22">
        <v>0</v>
      </c>
      <c r="F62" s="22">
        <v>4</v>
      </c>
      <c r="G62" s="22">
        <v>46</v>
      </c>
      <c r="H62" s="22">
        <v>51</v>
      </c>
      <c r="I62" s="22">
        <v>2</v>
      </c>
      <c r="J62" s="22">
        <v>2</v>
      </c>
      <c r="K62" s="22">
        <v>6</v>
      </c>
      <c r="L62" s="22">
        <v>1</v>
      </c>
      <c r="M62" s="22">
        <v>25</v>
      </c>
      <c r="N62" s="22">
        <v>0</v>
      </c>
      <c r="O62" s="22">
        <v>78</v>
      </c>
      <c r="P62" s="22">
        <f t="shared" si="2"/>
        <v>305</v>
      </c>
    </row>
    <row r="63" spans="1:16" x14ac:dyDescent="0.3">
      <c r="A63" s="22" t="s">
        <v>6</v>
      </c>
      <c r="B63" s="22">
        <v>0</v>
      </c>
      <c r="C63" s="22">
        <v>0</v>
      </c>
      <c r="D63" s="22">
        <v>0</v>
      </c>
      <c r="E63" s="22">
        <v>0</v>
      </c>
      <c r="F63" s="22">
        <v>0</v>
      </c>
      <c r="G63" s="22">
        <v>0</v>
      </c>
      <c r="H63" s="22">
        <v>67</v>
      </c>
      <c r="I63" s="22">
        <v>0</v>
      </c>
      <c r="J63" s="22">
        <v>0</v>
      </c>
      <c r="K63" s="22">
        <v>0</v>
      </c>
      <c r="L63" s="22">
        <v>0</v>
      </c>
      <c r="M63" s="22">
        <v>0</v>
      </c>
      <c r="N63" s="22">
        <v>0</v>
      </c>
      <c r="O63" s="22">
        <v>0</v>
      </c>
      <c r="P63" s="22">
        <f t="shared" si="2"/>
        <v>67</v>
      </c>
    </row>
    <row r="64" spans="1:16" x14ac:dyDescent="0.3">
      <c r="A64" s="22" t="s">
        <v>7</v>
      </c>
      <c r="B64" s="22">
        <v>0</v>
      </c>
      <c r="C64" s="22">
        <v>21</v>
      </c>
      <c r="D64" s="22">
        <v>0</v>
      </c>
      <c r="E64" s="22">
        <v>0</v>
      </c>
      <c r="F64" s="22">
        <v>0</v>
      </c>
      <c r="G64" s="22">
        <v>0</v>
      </c>
      <c r="H64" s="22">
        <v>20</v>
      </c>
      <c r="I64" s="22">
        <v>21</v>
      </c>
      <c r="J64" s="22">
        <v>0</v>
      </c>
      <c r="K64" s="22">
        <v>0</v>
      </c>
      <c r="L64" s="22">
        <v>0</v>
      </c>
      <c r="M64" s="22">
        <v>0</v>
      </c>
      <c r="N64" s="22">
        <v>47</v>
      </c>
      <c r="O64" s="22">
        <v>0</v>
      </c>
      <c r="P64" s="22">
        <f t="shared" si="2"/>
        <v>109</v>
      </c>
    </row>
    <row r="65" spans="1:16" x14ac:dyDescent="0.3">
      <c r="A65" s="22" t="s">
        <v>8</v>
      </c>
      <c r="B65" s="22">
        <v>0</v>
      </c>
      <c r="C65" s="22">
        <v>0</v>
      </c>
      <c r="D65" s="22">
        <v>8</v>
      </c>
      <c r="E65" s="22">
        <v>0</v>
      </c>
      <c r="F65" s="22">
        <v>0</v>
      </c>
      <c r="G65" s="22">
        <v>0</v>
      </c>
      <c r="H65" s="22">
        <v>2</v>
      </c>
      <c r="I65" s="22">
        <v>0</v>
      </c>
      <c r="J65" s="22">
        <v>0</v>
      </c>
      <c r="K65" s="22">
        <v>0</v>
      </c>
      <c r="L65" s="22">
        <v>0</v>
      </c>
      <c r="M65" s="22">
        <v>8</v>
      </c>
      <c r="N65" s="22">
        <v>0</v>
      </c>
      <c r="O65" s="22">
        <v>0</v>
      </c>
      <c r="P65" s="22">
        <f t="shared" si="2"/>
        <v>18</v>
      </c>
    </row>
    <row r="66" spans="1:16" x14ac:dyDescent="0.3">
      <c r="A66" s="22" t="s">
        <v>73</v>
      </c>
      <c r="B66" s="22">
        <v>0</v>
      </c>
      <c r="C66" s="22">
        <v>0</v>
      </c>
      <c r="D66" s="22">
        <v>0</v>
      </c>
      <c r="E66" s="22">
        <v>0</v>
      </c>
      <c r="F66" s="22">
        <v>0</v>
      </c>
      <c r="G66" s="22">
        <v>0</v>
      </c>
      <c r="H66" s="22">
        <v>0</v>
      </c>
      <c r="I66" s="22">
        <v>0</v>
      </c>
      <c r="J66" s="22">
        <v>0</v>
      </c>
      <c r="K66" s="22">
        <v>0</v>
      </c>
      <c r="L66" s="22">
        <v>0</v>
      </c>
      <c r="M66" s="22">
        <v>0</v>
      </c>
      <c r="N66" s="22">
        <v>3</v>
      </c>
      <c r="O66" s="22">
        <v>0</v>
      </c>
      <c r="P66" s="22">
        <f t="shared" si="2"/>
        <v>3</v>
      </c>
    </row>
    <row r="67" spans="1:16" x14ac:dyDescent="0.3">
      <c r="A67" s="22" t="s">
        <v>9</v>
      </c>
      <c r="B67" s="22">
        <v>0</v>
      </c>
      <c r="C67" s="22">
        <v>0</v>
      </c>
      <c r="D67" s="22">
        <v>0</v>
      </c>
      <c r="E67" s="22">
        <v>3</v>
      </c>
      <c r="F67" s="22">
        <v>0</v>
      </c>
      <c r="G67" s="22">
        <v>0</v>
      </c>
      <c r="H67" s="22">
        <v>18</v>
      </c>
      <c r="I67" s="22">
        <v>1</v>
      </c>
      <c r="J67" s="22">
        <v>0</v>
      </c>
      <c r="K67" s="22">
        <v>0</v>
      </c>
      <c r="L67" s="22">
        <v>0</v>
      </c>
      <c r="M67" s="22">
        <v>332</v>
      </c>
      <c r="N67" s="22">
        <v>58</v>
      </c>
      <c r="O67" s="22">
        <v>0</v>
      </c>
      <c r="P67" s="22">
        <f t="shared" si="2"/>
        <v>412</v>
      </c>
    </row>
    <row r="68" spans="1:16" x14ac:dyDescent="0.3">
      <c r="A68" s="22" t="s">
        <v>10</v>
      </c>
      <c r="B68" s="22">
        <v>5</v>
      </c>
      <c r="C68" s="22">
        <v>259</v>
      </c>
      <c r="D68" s="22">
        <v>23</v>
      </c>
      <c r="E68" s="22">
        <v>52</v>
      </c>
      <c r="F68" s="22">
        <v>142</v>
      </c>
      <c r="G68" s="22">
        <v>1</v>
      </c>
      <c r="H68" s="22">
        <v>194</v>
      </c>
      <c r="I68" s="22">
        <v>830</v>
      </c>
      <c r="J68" s="22">
        <v>5</v>
      </c>
      <c r="K68" s="22">
        <v>98</v>
      </c>
      <c r="L68" s="22">
        <v>0</v>
      </c>
      <c r="M68" s="22">
        <v>242</v>
      </c>
      <c r="N68" s="22">
        <v>100</v>
      </c>
      <c r="O68" s="22">
        <v>0</v>
      </c>
      <c r="P68" s="22">
        <f t="shared" si="2"/>
        <v>1951</v>
      </c>
    </row>
    <row r="69" spans="1:16" x14ac:dyDescent="0.3">
      <c r="A69" s="22" t="s">
        <v>11</v>
      </c>
      <c r="B69" s="22">
        <v>0</v>
      </c>
      <c r="C69" s="22">
        <v>2</v>
      </c>
      <c r="D69" s="22">
        <v>0</v>
      </c>
      <c r="E69" s="22">
        <v>0</v>
      </c>
      <c r="F69" s="22">
        <v>1</v>
      </c>
      <c r="G69" s="22">
        <v>0</v>
      </c>
      <c r="H69" s="22">
        <v>3</v>
      </c>
      <c r="I69" s="22">
        <v>43</v>
      </c>
      <c r="J69" s="22">
        <v>0</v>
      </c>
      <c r="K69" s="22">
        <v>0</v>
      </c>
      <c r="L69" s="22">
        <v>0</v>
      </c>
      <c r="M69" s="22">
        <v>0</v>
      </c>
      <c r="N69" s="22">
        <v>29</v>
      </c>
      <c r="O69" s="22">
        <v>0</v>
      </c>
      <c r="P69" s="22">
        <f t="shared" si="2"/>
        <v>78</v>
      </c>
    </row>
    <row r="70" spans="1:16" x14ac:dyDescent="0.3">
      <c r="A70" s="22" t="s">
        <v>12</v>
      </c>
      <c r="B70" s="22">
        <v>0</v>
      </c>
      <c r="C70" s="22">
        <v>11</v>
      </c>
      <c r="D70" s="22">
        <v>0</v>
      </c>
      <c r="E70" s="22">
        <v>0</v>
      </c>
      <c r="F70" s="22">
        <v>6</v>
      </c>
      <c r="G70" s="22">
        <v>57</v>
      </c>
      <c r="H70" s="22">
        <v>10</v>
      </c>
      <c r="I70" s="22">
        <v>1</v>
      </c>
      <c r="J70" s="22">
        <v>4</v>
      </c>
      <c r="K70" s="22">
        <v>0</v>
      </c>
      <c r="L70" s="22">
        <v>0</v>
      </c>
      <c r="M70" s="22">
        <v>5</v>
      </c>
      <c r="N70" s="22">
        <v>0</v>
      </c>
      <c r="O70" s="22">
        <v>0</v>
      </c>
      <c r="P70" s="22">
        <f t="shared" si="2"/>
        <v>94</v>
      </c>
    </row>
    <row r="71" spans="1:16" x14ac:dyDescent="0.3">
      <c r="A71" s="22" t="s">
        <v>13</v>
      </c>
      <c r="B71" s="22">
        <v>0</v>
      </c>
      <c r="C71" s="22">
        <v>0</v>
      </c>
      <c r="D71" s="22">
        <v>0</v>
      </c>
      <c r="E71" s="22">
        <v>0</v>
      </c>
      <c r="F71" s="22">
        <v>12</v>
      </c>
      <c r="G71" s="22">
        <v>0</v>
      </c>
      <c r="H71" s="22">
        <v>8</v>
      </c>
      <c r="I71" s="22">
        <v>49</v>
      </c>
      <c r="J71" s="22">
        <v>0</v>
      </c>
      <c r="K71" s="22">
        <v>166</v>
      </c>
      <c r="L71" s="22">
        <v>0</v>
      </c>
      <c r="M71" s="22">
        <v>70</v>
      </c>
      <c r="N71" s="22">
        <v>80</v>
      </c>
      <c r="O71" s="22">
        <v>0</v>
      </c>
      <c r="P71" s="22">
        <f t="shared" si="2"/>
        <v>385</v>
      </c>
    </row>
    <row r="72" spans="1:16" x14ac:dyDescent="0.3">
      <c r="A72" s="22" t="s">
        <v>14</v>
      </c>
      <c r="B72" s="22">
        <v>0</v>
      </c>
      <c r="C72" s="22">
        <v>0</v>
      </c>
      <c r="D72" s="22">
        <v>0</v>
      </c>
      <c r="E72" s="22">
        <v>0</v>
      </c>
      <c r="F72" s="22">
        <v>0</v>
      </c>
      <c r="G72" s="22">
        <v>0</v>
      </c>
      <c r="H72" s="22">
        <v>0</v>
      </c>
      <c r="I72" s="22">
        <v>0</v>
      </c>
      <c r="J72" s="22">
        <v>0</v>
      </c>
      <c r="K72" s="22">
        <v>0</v>
      </c>
      <c r="L72" s="22">
        <v>0</v>
      </c>
      <c r="M72" s="22">
        <v>0</v>
      </c>
      <c r="N72" s="22">
        <v>8</v>
      </c>
      <c r="O72" s="22">
        <v>0</v>
      </c>
      <c r="P72" s="22">
        <f t="shared" si="2"/>
        <v>8</v>
      </c>
    </row>
    <row r="73" spans="1:16" x14ac:dyDescent="0.3">
      <c r="A73" s="22" t="s">
        <v>74</v>
      </c>
      <c r="B73" s="22">
        <v>0</v>
      </c>
      <c r="C73" s="22">
        <v>0</v>
      </c>
      <c r="D73" s="22">
        <v>1</v>
      </c>
      <c r="E73" s="22">
        <v>0</v>
      </c>
      <c r="F73" s="22">
        <v>0</v>
      </c>
      <c r="G73" s="22">
        <v>12</v>
      </c>
      <c r="H73" s="22">
        <v>0</v>
      </c>
      <c r="I73" s="22">
        <v>0</v>
      </c>
      <c r="J73" s="22">
        <v>0</v>
      </c>
      <c r="K73" s="22">
        <v>0</v>
      </c>
      <c r="L73" s="22">
        <v>0</v>
      </c>
      <c r="M73" s="22">
        <v>0</v>
      </c>
      <c r="N73" s="22">
        <v>0</v>
      </c>
      <c r="O73" s="22">
        <v>0</v>
      </c>
      <c r="P73" s="22">
        <f t="shared" si="2"/>
        <v>13</v>
      </c>
    </row>
    <row r="74" spans="1:16" x14ac:dyDescent="0.3">
      <c r="A74" s="22" t="s">
        <v>15</v>
      </c>
      <c r="B74" s="22">
        <v>0</v>
      </c>
      <c r="C74" s="22">
        <v>0</v>
      </c>
      <c r="D74" s="22">
        <v>0</v>
      </c>
      <c r="E74" s="22">
        <v>0</v>
      </c>
      <c r="F74" s="22">
        <v>0</v>
      </c>
      <c r="G74" s="22">
        <v>0</v>
      </c>
      <c r="H74" s="22">
        <v>1</v>
      </c>
      <c r="I74" s="22">
        <v>0</v>
      </c>
      <c r="J74" s="22">
        <v>0</v>
      </c>
      <c r="K74" s="22">
        <v>0</v>
      </c>
      <c r="L74" s="22">
        <v>0</v>
      </c>
      <c r="M74" s="22">
        <v>0</v>
      </c>
      <c r="N74" s="22">
        <v>0</v>
      </c>
      <c r="O74" s="22">
        <v>0</v>
      </c>
      <c r="P74" s="22">
        <f t="shared" si="2"/>
        <v>1</v>
      </c>
    </row>
    <row r="75" spans="1:16" x14ac:dyDescent="0.3">
      <c r="A75" s="22" t="s">
        <v>16</v>
      </c>
      <c r="B75" s="22">
        <v>0</v>
      </c>
      <c r="C75" s="22">
        <v>0</v>
      </c>
      <c r="D75" s="22">
        <v>16</v>
      </c>
      <c r="E75" s="22">
        <v>0</v>
      </c>
      <c r="F75" s="22">
        <v>0</v>
      </c>
      <c r="G75" s="22">
        <v>0</v>
      </c>
      <c r="H75" s="22">
        <v>0</v>
      </c>
      <c r="I75" s="22">
        <v>0</v>
      </c>
      <c r="J75" s="22">
        <v>0</v>
      </c>
      <c r="K75" s="22">
        <v>0</v>
      </c>
      <c r="L75" s="22">
        <v>0</v>
      </c>
      <c r="M75" s="22">
        <v>0</v>
      </c>
      <c r="N75" s="22">
        <v>0</v>
      </c>
      <c r="O75" s="22">
        <v>0</v>
      </c>
      <c r="P75" s="22">
        <f t="shared" si="2"/>
        <v>16</v>
      </c>
    </row>
    <row r="76" spans="1:16" x14ac:dyDescent="0.3">
      <c r="A76" s="22" t="s">
        <v>188</v>
      </c>
      <c r="B76" s="22">
        <v>0</v>
      </c>
      <c r="C76" s="22">
        <v>0</v>
      </c>
      <c r="D76" s="22">
        <v>0</v>
      </c>
      <c r="E76" s="22">
        <v>0</v>
      </c>
      <c r="F76" s="22">
        <v>0</v>
      </c>
      <c r="G76" s="22">
        <v>0</v>
      </c>
      <c r="H76" s="22">
        <v>0</v>
      </c>
      <c r="I76" s="22">
        <v>0</v>
      </c>
      <c r="J76" s="22">
        <v>0</v>
      </c>
      <c r="K76" s="22">
        <v>0</v>
      </c>
      <c r="L76" s="22">
        <v>0</v>
      </c>
      <c r="M76" s="22">
        <v>0</v>
      </c>
      <c r="N76" s="22">
        <v>0</v>
      </c>
      <c r="O76" s="22">
        <v>0</v>
      </c>
      <c r="P76" s="22">
        <f t="shared" si="2"/>
        <v>0</v>
      </c>
    </row>
    <row r="77" spans="1:16" x14ac:dyDescent="0.3">
      <c r="A77" s="22" t="s">
        <v>17</v>
      </c>
      <c r="B77" s="22">
        <v>0</v>
      </c>
      <c r="C77" s="22">
        <v>0</v>
      </c>
      <c r="D77" s="22">
        <v>0</v>
      </c>
      <c r="E77" s="22">
        <v>0</v>
      </c>
      <c r="F77" s="22">
        <v>0</v>
      </c>
      <c r="G77" s="22">
        <v>0</v>
      </c>
      <c r="H77" s="22">
        <v>0</v>
      </c>
      <c r="I77" s="22">
        <v>0</v>
      </c>
      <c r="J77" s="22">
        <v>0</v>
      </c>
      <c r="K77" s="22">
        <v>0</v>
      </c>
      <c r="L77" s="22">
        <v>0</v>
      </c>
      <c r="M77" s="22">
        <v>0</v>
      </c>
      <c r="N77" s="22">
        <v>0</v>
      </c>
      <c r="O77" s="22">
        <v>0</v>
      </c>
      <c r="P77" s="22">
        <f t="shared" si="2"/>
        <v>0</v>
      </c>
    </row>
    <row r="78" spans="1:16" x14ac:dyDescent="0.3">
      <c r="A78" s="22" t="s">
        <v>75</v>
      </c>
      <c r="B78" s="22">
        <v>0</v>
      </c>
      <c r="C78" s="22">
        <v>0</v>
      </c>
      <c r="D78" s="22">
        <v>0</v>
      </c>
      <c r="E78" s="22">
        <v>0</v>
      </c>
      <c r="F78" s="22">
        <v>0</v>
      </c>
      <c r="G78" s="22">
        <v>0</v>
      </c>
      <c r="H78" s="22">
        <v>0</v>
      </c>
      <c r="I78" s="22">
        <v>0</v>
      </c>
      <c r="J78" s="22">
        <v>0</v>
      </c>
      <c r="K78" s="22">
        <v>0</v>
      </c>
      <c r="L78" s="22">
        <v>0</v>
      </c>
      <c r="M78" s="22">
        <v>0</v>
      </c>
      <c r="N78" s="22">
        <v>0</v>
      </c>
      <c r="O78" s="22">
        <v>0</v>
      </c>
      <c r="P78" s="22">
        <f t="shared" si="2"/>
        <v>0</v>
      </c>
    </row>
    <row r="79" spans="1:16" x14ac:dyDescent="0.3">
      <c r="A79" s="22" t="s">
        <v>187</v>
      </c>
      <c r="B79" s="22">
        <v>0</v>
      </c>
      <c r="C79" s="22">
        <v>0</v>
      </c>
      <c r="D79" s="22">
        <v>0</v>
      </c>
      <c r="E79" s="22">
        <v>0</v>
      </c>
      <c r="F79" s="22">
        <v>0</v>
      </c>
      <c r="G79" s="22">
        <v>0</v>
      </c>
      <c r="H79" s="22">
        <v>0</v>
      </c>
      <c r="I79" s="22">
        <v>0</v>
      </c>
      <c r="J79" s="22">
        <v>0</v>
      </c>
      <c r="K79" s="22">
        <v>0</v>
      </c>
      <c r="L79" s="22">
        <v>0</v>
      </c>
      <c r="M79" s="22">
        <v>0</v>
      </c>
      <c r="N79" s="22">
        <v>0</v>
      </c>
      <c r="O79" s="22">
        <v>0</v>
      </c>
      <c r="P79" s="22">
        <f t="shared" si="2"/>
        <v>0</v>
      </c>
    </row>
    <row r="80" spans="1:16" x14ac:dyDescent="0.3">
      <c r="A80" s="22" t="s">
        <v>186</v>
      </c>
      <c r="B80" s="22">
        <v>0</v>
      </c>
      <c r="C80" s="22">
        <v>0</v>
      </c>
      <c r="D80" s="22">
        <v>0</v>
      </c>
      <c r="E80" s="22">
        <v>0</v>
      </c>
      <c r="F80" s="22">
        <v>0</v>
      </c>
      <c r="G80" s="22">
        <v>0</v>
      </c>
      <c r="H80" s="22">
        <v>0</v>
      </c>
      <c r="I80" s="22">
        <v>0</v>
      </c>
      <c r="J80" s="22">
        <v>0</v>
      </c>
      <c r="K80" s="22">
        <v>0</v>
      </c>
      <c r="L80" s="22">
        <v>0</v>
      </c>
      <c r="M80" s="22">
        <v>0</v>
      </c>
      <c r="N80" s="22">
        <v>0</v>
      </c>
      <c r="O80" s="22">
        <v>0</v>
      </c>
      <c r="P80" s="22">
        <f t="shared" si="2"/>
        <v>0</v>
      </c>
    </row>
    <row r="81" spans="1:16" x14ac:dyDescent="0.3">
      <c r="A81" s="22" t="s">
        <v>18</v>
      </c>
      <c r="B81" s="22">
        <v>0</v>
      </c>
      <c r="C81" s="22">
        <v>0</v>
      </c>
      <c r="D81" s="22">
        <v>0</v>
      </c>
      <c r="E81" s="22">
        <v>0</v>
      </c>
      <c r="F81" s="22">
        <v>0</v>
      </c>
      <c r="G81" s="22">
        <v>0</v>
      </c>
      <c r="H81" s="22">
        <v>0</v>
      </c>
      <c r="I81" s="22">
        <v>0</v>
      </c>
      <c r="J81" s="22">
        <v>0</v>
      </c>
      <c r="K81" s="22">
        <v>0</v>
      </c>
      <c r="L81" s="22">
        <v>0</v>
      </c>
      <c r="M81" s="22">
        <v>0</v>
      </c>
      <c r="N81" s="22">
        <v>0</v>
      </c>
      <c r="O81" s="22">
        <v>0</v>
      </c>
      <c r="P81" s="22">
        <f t="shared" si="2"/>
        <v>0</v>
      </c>
    </row>
    <row r="82" spans="1:16" x14ac:dyDescent="0.3">
      <c r="A82" s="22" t="s">
        <v>185</v>
      </c>
      <c r="B82" s="22">
        <v>0</v>
      </c>
      <c r="C82" s="22">
        <v>0</v>
      </c>
      <c r="D82" s="22">
        <v>32</v>
      </c>
      <c r="E82" s="22">
        <v>0</v>
      </c>
      <c r="F82" s="22">
        <v>0</v>
      </c>
      <c r="G82" s="22">
        <v>0</v>
      </c>
      <c r="H82" s="22">
        <v>8</v>
      </c>
      <c r="I82" s="22">
        <v>19</v>
      </c>
      <c r="J82" s="22">
        <v>0</v>
      </c>
      <c r="K82" s="22">
        <v>0</v>
      </c>
      <c r="L82" s="22">
        <v>0</v>
      </c>
      <c r="M82" s="22">
        <v>35</v>
      </c>
      <c r="N82" s="22">
        <v>962</v>
      </c>
      <c r="O82" s="22">
        <v>0</v>
      </c>
      <c r="P82" s="22">
        <f t="shared" si="2"/>
        <v>1056</v>
      </c>
    </row>
    <row r="83" spans="1:16" x14ac:dyDescent="0.3">
      <c r="A83" s="22" t="s">
        <v>19</v>
      </c>
      <c r="B83" s="22">
        <v>0</v>
      </c>
      <c r="C83" s="22">
        <v>0</v>
      </c>
      <c r="D83" s="22">
        <v>0</v>
      </c>
      <c r="E83" s="22">
        <v>0</v>
      </c>
      <c r="F83" s="22">
        <v>1481</v>
      </c>
      <c r="G83" s="22">
        <v>0</v>
      </c>
      <c r="H83" s="22">
        <v>1201</v>
      </c>
      <c r="I83" s="22">
        <v>0</v>
      </c>
      <c r="J83" s="22">
        <v>124</v>
      </c>
      <c r="K83" s="22">
        <v>100</v>
      </c>
      <c r="L83" s="22">
        <v>0</v>
      </c>
      <c r="M83" s="22">
        <v>0</v>
      </c>
      <c r="N83" s="22">
        <v>644</v>
      </c>
      <c r="O83" s="22">
        <v>0</v>
      </c>
      <c r="P83" s="22">
        <f t="shared" si="2"/>
        <v>3550</v>
      </c>
    </row>
    <row r="84" spans="1:16" x14ac:dyDescent="0.3">
      <c r="A84" s="22" t="s">
        <v>29</v>
      </c>
      <c r="B84" s="22">
        <v>0</v>
      </c>
      <c r="C84" s="22">
        <v>0</v>
      </c>
      <c r="D84" s="22">
        <v>0</v>
      </c>
      <c r="E84" s="22">
        <v>0</v>
      </c>
      <c r="F84" s="22">
        <v>420</v>
      </c>
      <c r="G84" s="22">
        <v>0</v>
      </c>
      <c r="H84" s="22">
        <v>200</v>
      </c>
      <c r="I84" s="22">
        <v>0</v>
      </c>
      <c r="J84" s="22">
        <v>0</v>
      </c>
      <c r="K84" s="22">
        <v>0</v>
      </c>
      <c r="L84" s="22">
        <v>0</v>
      </c>
      <c r="M84" s="22">
        <v>0</v>
      </c>
      <c r="N84" s="22">
        <v>0</v>
      </c>
      <c r="O84" s="22">
        <v>0</v>
      </c>
      <c r="P84" s="22">
        <f t="shared" si="2"/>
        <v>620</v>
      </c>
    </row>
    <row r="85" spans="1:16" x14ac:dyDescent="0.3">
      <c r="A85" s="22" t="s">
        <v>77</v>
      </c>
      <c r="B85" s="22">
        <v>0</v>
      </c>
      <c r="C85" s="22">
        <v>0</v>
      </c>
      <c r="D85" s="22">
        <v>207</v>
      </c>
      <c r="E85" s="22">
        <v>0</v>
      </c>
      <c r="F85" s="22">
        <v>0</v>
      </c>
      <c r="G85" s="22">
        <v>0</v>
      </c>
      <c r="H85" s="22">
        <v>3</v>
      </c>
      <c r="I85" s="22">
        <v>0</v>
      </c>
      <c r="J85" s="22">
        <v>13</v>
      </c>
      <c r="K85" s="22">
        <v>0</v>
      </c>
      <c r="L85" s="22">
        <v>0</v>
      </c>
      <c r="M85" s="22">
        <v>0</v>
      </c>
      <c r="N85" s="22">
        <v>4974</v>
      </c>
      <c r="O85" s="22">
        <v>0</v>
      </c>
      <c r="P85" s="22">
        <f t="shared" si="2"/>
        <v>5197</v>
      </c>
    </row>
    <row r="86" spans="1:16" x14ac:dyDescent="0.3">
      <c r="A86" s="22" t="s">
        <v>20</v>
      </c>
      <c r="B86" s="22">
        <v>0</v>
      </c>
      <c r="C86" s="22">
        <v>0</v>
      </c>
      <c r="D86" s="22">
        <v>81</v>
      </c>
      <c r="E86" s="22">
        <v>0</v>
      </c>
      <c r="F86" s="22">
        <v>0</v>
      </c>
      <c r="G86" s="22">
        <v>0</v>
      </c>
      <c r="H86" s="22">
        <v>0</v>
      </c>
      <c r="I86" s="22">
        <v>111</v>
      </c>
      <c r="J86" s="22">
        <v>0</v>
      </c>
      <c r="K86" s="22">
        <v>0</v>
      </c>
      <c r="L86" s="22">
        <v>0</v>
      </c>
      <c r="M86" s="22">
        <v>0</v>
      </c>
      <c r="N86" s="22">
        <v>22</v>
      </c>
      <c r="O86" s="22">
        <v>0</v>
      </c>
      <c r="P86" s="22">
        <f t="shared" si="2"/>
        <v>214</v>
      </c>
    </row>
    <row r="87" spans="1:16" x14ac:dyDescent="0.3">
      <c r="A87" s="22" t="s">
        <v>78</v>
      </c>
      <c r="B87" s="22">
        <v>0</v>
      </c>
      <c r="C87" s="22">
        <v>0</v>
      </c>
      <c r="D87" s="22">
        <v>0</v>
      </c>
      <c r="E87" s="22">
        <v>0</v>
      </c>
      <c r="F87" s="22">
        <v>0</v>
      </c>
      <c r="G87" s="22">
        <v>0</v>
      </c>
      <c r="H87" s="22">
        <v>0</v>
      </c>
      <c r="I87" s="22">
        <v>0</v>
      </c>
      <c r="J87" s="22">
        <v>0</v>
      </c>
      <c r="K87" s="22">
        <v>0</v>
      </c>
      <c r="L87" s="22">
        <v>0</v>
      </c>
      <c r="M87" s="22">
        <v>0</v>
      </c>
      <c r="N87" s="22">
        <v>0</v>
      </c>
      <c r="O87" s="22">
        <v>0</v>
      </c>
      <c r="P87" s="22">
        <f t="shared" si="2"/>
        <v>0</v>
      </c>
    </row>
    <row r="88" spans="1:16" x14ac:dyDescent="0.3">
      <c r="A88" s="22" t="s">
        <v>79</v>
      </c>
      <c r="B88" s="22">
        <v>0</v>
      </c>
      <c r="C88" s="22">
        <v>15</v>
      </c>
      <c r="D88" s="22">
        <v>447</v>
      </c>
      <c r="E88" s="22">
        <v>32</v>
      </c>
      <c r="F88" s="22">
        <v>0</v>
      </c>
      <c r="G88" s="22">
        <v>0</v>
      </c>
      <c r="H88" s="22">
        <v>0</v>
      </c>
      <c r="I88" s="22">
        <v>72</v>
      </c>
      <c r="J88" s="22">
        <v>0</v>
      </c>
      <c r="K88" s="22">
        <v>36</v>
      </c>
      <c r="L88" s="22">
        <v>695</v>
      </c>
      <c r="M88" s="22">
        <v>240</v>
      </c>
      <c r="N88" s="22">
        <v>720</v>
      </c>
      <c r="O88" s="22">
        <v>11</v>
      </c>
      <c r="P88" s="22">
        <f t="shared" si="2"/>
        <v>2268</v>
      </c>
    </row>
    <row r="89" spans="1:16" x14ac:dyDescent="0.3">
      <c r="A89" s="22" t="s">
        <v>80</v>
      </c>
      <c r="B89" s="22">
        <v>0</v>
      </c>
      <c r="C89" s="22">
        <v>0</v>
      </c>
      <c r="D89" s="22">
        <v>9</v>
      </c>
      <c r="E89" s="22">
        <v>0</v>
      </c>
      <c r="F89" s="22">
        <v>0</v>
      </c>
      <c r="G89" s="22">
        <v>571</v>
      </c>
      <c r="H89" s="22">
        <v>0</v>
      </c>
      <c r="I89" s="22">
        <v>0</v>
      </c>
      <c r="J89" s="22">
        <v>0</v>
      </c>
      <c r="K89" s="22">
        <v>0</v>
      </c>
      <c r="L89" s="22">
        <v>0</v>
      </c>
      <c r="M89" s="22">
        <v>0</v>
      </c>
      <c r="N89" s="22">
        <v>931</v>
      </c>
      <c r="O89" s="22">
        <v>472</v>
      </c>
      <c r="P89" s="22">
        <f t="shared" si="2"/>
        <v>1983</v>
      </c>
    </row>
    <row r="90" spans="1:16" x14ac:dyDescent="0.3">
      <c r="A90" s="22" t="s">
        <v>21</v>
      </c>
      <c r="B90" s="22">
        <v>376</v>
      </c>
      <c r="C90" s="22">
        <v>28990</v>
      </c>
      <c r="D90" s="22">
        <v>19198</v>
      </c>
      <c r="E90" s="22">
        <v>0</v>
      </c>
      <c r="F90" s="22">
        <v>0</v>
      </c>
      <c r="G90" s="22">
        <v>448</v>
      </c>
      <c r="H90" s="22">
        <v>233</v>
      </c>
      <c r="I90" s="22">
        <v>14675</v>
      </c>
      <c r="J90" s="22">
        <v>0</v>
      </c>
      <c r="K90" s="22">
        <v>990</v>
      </c>
      <c r="L90" s="22">
        <v>21562</v>
      </c>
      <c r="M90" s="22">
        <v>3413</v>
      </c>
      <c r="N90" s="22">
        <v>2247</v>
      </c>
      <c r="O90" s="22">
        <v>0</v>
      </c>
      <c r="P90" s="22">
        <f t="shared" si="2"/>
        <v>92132</v>
      </c>
    </row>
    <row r="91" spans="1:16" x14ac:dyDescent="0.3">
      <c r="A91" s="22" t="s">
        <v>209</v>
      </c>
      <c r="B91" s="22">
        <v>0</v>
      </c>
      <c r="C91" s="22">
        <v>0</v>
      </c>
      <c r="D91" s="22">
        <v>0</v>
      </c>
      <c r="E91" s="22">
        <v>0</v>
      </c>
      <c r="F91" s="22">
        <v>0</v>
      </c>
      <c r="G91" s="22">
        <v>0</v>
      </c>
      <c r="H91" s="22">
        <v>0</v>
      </c>
      <c r="I91" s="22">
        <v>0</v>
      </c>
      <c r="J91" s="22">
        <v>0</v>
      </c>
      <c r="K91" s="22">
        <v>0</v>
      </c>
      <c r="L91" s="22">
        <v>0</v>
      </c>
      <c r="M91" s="22">
        <v>0</v>
      </c>
      <c r="N91" s="22">
        <v>0</v>
      </c>
      <c r="O91" s="22">
        <v>0</v>
      </c>
      <c r="P91" s="22">
        <f t="shared" si="2"/>
        <v>0</v>
      </c>
    </row>
    <row r="92" spans="1:16" x14ac:dyDescent="0.3">
      <c r="A92" s="22" t="s">
        <v>22</v>
      </c>
      <c r="B92" s="22">
        <v>0</v>
      </c>
      <c r="C92" s="22">
        <v>0</v>
      </c>
      <c r="D92" s="22">
        <v>0</v>
      </c>
      <c r="E92" s="22">
        <v>0</v>
      </c>
      <c r="F92" s="22">
        <v>0</v>
      </c>
      <c r="G92" s="22">
        <v>0</v>
      </c>
      <c r="H92" s="22">
        <v>0</v>
      </c>
      <c r="I92" s="22">
        <v>0</v>
      </c>
      <c r="J92" s="22">
        <v>0</v>
      </c>
      <c r="K92" s="22">
        <v>0</v>
      </c>
      <c r="L92" s="22">
        <v>0</v>
      </c>
      <c r="M92" s="22">
        <v>0</v>
      </c>
      <c r="N92" s="22">
        <v>660</v>
      </c>
      <c r="O92" s="22">
        <v>0</v>
      </c>
      <c r="P92" s="22">
        <f t="shared" si="2"/>
        <v>660</v>
      </c>
    </row>
    <row r="93" spans="1:16" x14ac:dyDescent="0.3">
      <c r="A93" s="22" t="s">
        <v>28</v>
      </c>
      <c r="B93" s="22">
        <v>149</v>
      </c>
      <c r="C93" s="22">
        <v>0</v>
      </c>
      <c r="D93" s="22">
        <v>0</v>
      </c>
      <c r="E93" s="22">
        <v>0</v>
      </c>
      <c r="F93" s="22">
        <v>0</v>
      </c>
      <c r="G93" s="22">
        <v>0</v>
      </c>
      <c r="H93" s="22">
        <v>0</v>
      </c>
      <c r="I93" s="22">
        <v>0</v>
      </c>
      <c r="J93" s="22">
        <v>0</v>
      </c>
      <c r="K93" s="22">
        <v>0</v>
      </c>
      <c r="L93" s="22">
        <v>0</v>
      </c>
      <c r="M93" s="22">
        <v>0</v>
      </c>
      <c r="N93" s="22">
        <v>717</v>
      </c>
      <c r="O93" s="22">
        <v>0</v>
      </c>
      <c r="P93" s="22">
        <f t="shared" si="2"/>
        <v>866</v>
      </c>
    </row>
    <row r="94" spans="1:16" x14ac:dyDescent="0.3">
      <c r="A94" s="22" t="s">
        <v>81</v>
      </c>
      <c r="B94" s="22">
        <v>0</v>
      </c>
      <c r="C94" s="22">
        <v>12</v>
      </c>
      <c r="D94" s="22">
        <v>1005</v>
      </c>
      <c r="E94" s="22">
        <v>0</v>
      </c>
      <c r="F94" s="22">
        <v>0</v>
      </c>
      <c r="G94" s="22">
        <v>0</v>
      </c>
      <c r="H94" s="22">
        <v>611</v>
      </c>
      <c r="I94" s="22">
        <v>454</v>
      </c>
      <c r="J94" s="22">
        <v>0</v>
      </c>
      <c r="K94" s="22">
        <v>26</v>
      </c>
      <c r="L94" s="22">
        <v>2336</v>
      </c>
      <c r="M94" s="22">
        <v>518</v>
      </c>
      <c r="N94" s="22">
        <v>8442</v>
      </c>
      <c r="O94" s="22">
        <v>0</v>
      </c>
      <c r="P94" s="22">
        <f t="shared" si="2"/>
        <v>13404</v>
      </c>
    </row>
    <row r="95" spans="1:16" s="51" customFormat="1" ht="15" thickBot="1" x14ac:dyDescent="0.35">
      <c r="A95" s="80" t="s">
        <v>37</v>
      </c>
      <c r="B95" s="80">
        <v>0</v>
      </c>
      <c r="C95" s="80">
        <v>0</v>
      </c>
      <c r="D95" s="80">
        <v>41</v>
      </c>
      <c r="E95" s="80">
        <v>0</v>
      </c>
      <c r="F95" s="80">
        <v>0</v>
      </c>
      <c r="G95" s="80">
        <v>0</v>
      </c>
      <c r="H95" s="80">
        <v>0</v>
      </c>
      <c r="I95" s="80">
        <v>0</v>
      </c>
      <c r="J95" s="80">
        <v>0</v>
      </c>
      <c r="K95" s="80">
        <v>0</v>
      </c>
      <c r="L95" s="80">
        <v>0</v>
      </c>
      <c r="M95" s="80">
        <v>0</v>
      </c>
      <c r="N95" s="80">
        <v>0</v>
      </c>
      <c r="O95" s="80">
        <v>0</v>
      </c>
      <c r="P95" s="80">
        <f t="shared" si="2"/>
        <v>41</v>
      </c>
    </row>
    <row r="96" spans="1:16" s="51" customFormat="1" x14ac:dyDescent="0.3">
      <c r="A96" s="82" t="s">
        <v>82</v>
      </c>
      <c r="B96" s="82">
        <f t="shared" ref="B96:O96" si="3">SUM(B55:B95)</f>
        <v>88371</v>
      </c>
      <c r="C96" s="82">
        <f t="shared" si="3"/>
        <v>87738</v>
      </c>
      <c r="D96" s="82">
        <f t="shared" si="3"/>
        <v>148407</v>
      </c>
      <c r="E96" s="82">
        <f t="shared" si="3"/>
        <v>13705</v>
      </c>
      <c r="F96" s="82">
        <f t="shared" si="3"/>
        <v>28600</v>
      </c>
      <c r="G96" s="82">
        <f t="shared" si="3"/>
        <v>12644</v>
      </c>
      <c r="H96" s="82">
        <f t="shared" si="3"/>
        <v>166132</v>
      </c>
      <c r="I96" s="82">
        <f t="shared" si="3"/>
        <v>39374</v>
      </c>
      <c r="J96" s="82">
        <f t="shared" si="3"/>
        <v>14112</v>
      </c>
      <c r="K96" s="82">
        <f t="shared" si="3"/>
        <v>43381</v>
      </c>
      <c r="L96" s="82">
        <f t="shared" si="3"/>
        <v>38834</v>
      </c>
      <c r="M96" s="82">
        <f t="shared" si="3"/>
        <v>52370</v>
      </c>
      <c r="N96" s="82">
        <f t="shared" si="3"/>
        <v>23582</v>
      </c>
      <c r="O96" s="82">
        <f t="shared" si="3"/>
        <v>994</v>
      </c>
      <c r="P96" s="82">
        <f>SUM(B96:O96)</f>
        <v>758244</v>
      </c>
    </row>
    <row r="97" spans="1:20" s="51" customFormat="1" x14ac:dyDescent="0.3">
      <c r="A97" s="84" t="s">
        <v>116</v>
      </c>
      <c r="B97" s="88">
        <f>B96 / P96</f>
        <v>0.11654691629607355</v>
      </c>
      <c r="C97" s="88">
        <f>C96 / P96</f>
        <v>0.11571209267729121</v>
      </c>
      <c r="D97" s="88">
        <f>D96 / P96</f>
        <v>0.19572459524902275</v>
      </c>
      <c r="E97" s="88">
        <f>E96 / P96</f>
        <v>1.8074656706812055E-2</v>
      </c>
      <c r="F97" s="88">
        <f>F96 / P96</f>
        <v>3.7718729063467696E-2</v>
      </c>
      <c r="G97" s="88">
        <f>G96 / P96</f>
        <v>1.6675370988758237E-2</v>
      </c>
      <c r="H97" s="88">
        <f>H96 / P96</f>
        <v>0.21910097541160892</v>
      </c>
      <c r="I97" s="88">
        <f>I96 / P96</f>
        <v>5.1927875459614581E-2</v>
      </c>
      <c r="J97" s="88">
        <f>J96 / P96</f>
        <v>1.8611423235792172E-2</v>
      </c>
      <c r="K97" s="88">
        <f>K96 / P96</f>
        <v>5.7212454038541687E-2</v>
      </c>
      <c r="L97" s="88">
        <f>L96 / P96</f>
        <v>5.1215703652122538E-2</v>
      </c>
      <c r="M97" s="88">
        <f>M96 / P96</f>
        <v>6.9067476959923185E-2</v>
      </c>
      <c r="N97" s="88">
        <f>N96 / P96</f>
        <v>3.1100806600513817E-2</v>
      </c>
      <c r="O97" s="88">
        <f>O96 / P96</f>
        <v>1.3109236604575837E-3</v>
      </c>
      <c r="P97" s="88">
        <f>SUM(B97:O97)</f>
        <v>1</v>
      </c>
    </row>
    <row r="98" spans="1:20" s="51" customFormat="1" x14ac:dyDescent="0.3"/>
    <row r="99" spans="1:20" ht="20.100000000000001" customHeight="1" x14ac:dyDescent="0.3">
      <c r="A99" s="70" t="s">
        <v>243</v>
      </c>
      <c r="B99" s="43"/>
      <c r="C99" s="43"/>
      <c r="D99" s="43"/>
      <c r="E99" s="43"/>
      <c r="F99" s="43"/>
      <c r="G99" s="43"/>
      <c r="H99" s="43"/>
      <c r="I99" s="43"/>
      <c r="J99" s="43"/>
      <c r="K99" s="43"/>
      <c r="L99" s="43"/>
      <c r="M99" s="43"/>
      <c r="N99" s="43"/>
      <c r="O99" s="43"/>
      <c r="P99" s="43"/>
      <c r="Q99" s="43"/>
      <c r="R99" s="43"/>
      <c r="S99" s="43"/>
      <c r="T99" s="15"/>
    </row>
    <row r="100" spans="1:20" x14ac:dyDescent="0.3">
      <c r="A100" s="13"/>
      <c r="B100" s="39"/>
      <c r="C100" s="39"/>
      <c r="D100" s="39"/>
      <c r="E100" s="39"/>
      <c r="F100" s="39"/>
      <c r="G100" s="39"/>
      <c r="H100" s="39"/>
      <c r="I100" s="39"/>
      <c r="J100" s="39"/>
      <c r="K100" s="39"/>
      <c r="L100" s="39"/>
      <c r="M100" s="39"/>
      <c r="N100" s="39"/>
      <c r="O100" s="39"/>
      <c r="P100" s="39"/>
      <c r="Q100" s="39"/>
      <c r="R100" s="39"/>
      <c r="S100" s="39"/>
      <c r="T100" s="10"/>
    </row>
    <row r="101" spans="1:20" s="92" customFormat="1" ht="100.8" x14ac:dyDescent="0.3">
      <c r="A101" s="95" t="s">
        <v>23</v>
      </c>
      <c r="B101" s="95" t="s">
        <v>38</v>
      </c>
      <c r="C101" s="95" t="s">
        <v>60</v>
      </c>
      <c r="D101" s="95" t="s">
        <v>120</v>
      </c>
      <c r="E101" s="95" t="s">
        <v>61</v>
      </c>
      <c r="F101" s="95" t="s">
        <v>62</v>
      </c>
      <c r="G101" s="95" t="s">
        <v>121</v>
      </c>
      <c r="H101" s="95" t="s">
        <v>122</v>
      </c>
      <c r="I101" s="95" t="s">
        <v>63</v>
      </c>
      <c r="J101" s="95" t="s">
        <v>64</v>
      </c>
      <c r="K101" s="95" t="s">
        <v>211</v>
      </c>
      <c r="L101" s="95" t="s">
        <v>65</v>
      </c>
      <c r="M101" s="95" t="s">
        <v>66</v>
      </c>
      <c r="N101" s="95" t="s">
        <v>212</v>
      </c>
      <c r="O101" s="95" t="s">
        <v>123</v>
      </c>
      <c r="P101" s="95" t="s">
        <v>67</v>
      </c>
      <c r="Q101" s="95" t="s">
        <v>68</v>
      </c>
      <c r="R101" s="95" t="s">
        <v>69</v>
      </c>
      <c r="S101" s="95" t="s">
        <v>124</v>
      </c>
      <c r="T101" s="94" t="s">
        <v>201</v>
      </c>
    </row>
    <row r="102" spans="1:20" x14ac:dyDescent="0.3">
      <c r="A102" s="22" t="s">
        <v>1</v>
      </c>
      <c r="B102" s="22">
        <v>86017</v>
      </c>
      <c r="C102" s="22">
        <v>18437</v>
      </c>
      <c r="D102" s="22">
        <v>9428</v>
      </c>
      <c r="E102" s="22">
        <v>23623</v>
      </c>
      <c r="F102" s="22">
        <v>6080</v>
      </c>
      <c r="G102" s="22">
        <v>1833</v>
      </c>
      <c r="H102" s="22">
        <v>2639</v>
      </c>
      <c r="I102" s="22">
        <v>8664</v>
      </c>
      <c r="J102" s="22">
        <v>1379</v>
      </c>
      <c r="K102" s="22">
        <v>1842</v>
      </c>
      <c r="L102" s="22">
        <v>7849</v>
      </c>
      <c r="M102" s="22">
        <v>565</v>
      </c>
      <c r="N102" s="22">
        <v>534</v>
      </c>
      <c r="O102" s="22">
        <v>0</v>
      </c>
      <c r="P102" s="22">
        <v>904</v>
      </c>
      <c r="Q102" s="22">
        <v>200</v>
      </c>
      <c r="R102" s="22">
        <v>0</v>
      </c>
      <c r="S102" s="22">
        <v>2406</v>
      </c>
      <c r="T102" s="22">
        <f t="shared" ref="T102:T142" si="4">SUM(B102:S102)</f>
        <v>172400</v>
      </c>
    </row>
    <row r="103" spans="1:20" x14ac:dyDescent="0.3">
      <c r="A103" s="22" t="s">
        <v>2</v>
      </c>
      <c r="B103" s="22">
        <v>702</v>
      </c>
      <c r="C103" s="22">
        <v>375</v>
      </c>
      <c r="D103" s="22">
        <v>878</v>
      </c>
      <c r="E103" s="22">
        <v>4102</v>
      </c>
      <c r="F103" s="22">
        <v>263</v>
      </c>
      <c r="G103" s="22">
        <v>463</v>
      </c>
      <c r="H103" s="22">
        <v>58</v>
      </c>
      <c r="I103" s="22">
        <v>701</v>
      </c>
      <c r="J103" s="22">
        <v>298</v>
      </c>
      <c r="K103" s="22">
        <v>660</v>
      </c>
      <c r="L103" s="22">
        <v>491</v>
      </c>
      <c r="M103" s="22">
        <v>62</v>
      </c>
      <c r="N103" s="22">
        <v>226</v>
      </c>
      <c r="O103" s="22">
        <v>0</v>
      </c>
      <c r="P103" s="22">
        <v>0</v>
      </c>
      <c r="Q103" s="22">
        <v>280</v>
      </c>
      <c r="R103" s="22">
        <v>0</v>
      </c>
      <c r="S103" s="22">
        <v>640</v>
      </c>
      <c r="T103" s="22">
        <f t="shared" si="4"/>
        <v>10199</v>
      </c>
    </row>
    <row r="104" spans="1:20" x14ac:dyDescent="0.3">
      <c r="A104" s="22" t="s">
        <v>3</v>
      </c>
      <c r="B104" s="22">
        <v>4</v>
      </c>
      <c r="C104" s="22">
        <v>102</v>
      </c>
      <c r="D104" s="22">
        <v>0</v>
      </c>
      <c r="E104" s="22">
        <v>0</v>
      </c>
      <c r="F104" s="22">
        <v>0</v>
      </c>
      <c r="G104" s="22">
        <v>0</v>
      </c>
      <c r="H104" s="22">
        <v>55</v>
      </c>
      <c r="I104" s="22">
        <v>0</v>
      </c>
      <c r="J104" s="22">
        <v>0</v>
      </c>
      <c r="K104" s="22">
        <v>22</v>
      </c>
      <c r="L104" s="22">
        <v>0</v>
      </c>
      <c r="M104" s="22">
        <v>0</v>
      </c>
      <c r="N104" s="22">
        <v>0</v>
      </c>
      <c r="O104" s="22">
        <v>0</v>
      </c>
      <c r="P104" s="22">
        <v>0</v>
      </c>
      <c r="Q104" s="22">
        <v>0</v>
      </c>
      <c r="R104" s="22">
        <v>0</v>
      </c>
      <c r="S104" s="22">
        <v>0</v>
      </c>
      <c r="T104" s="22">
        <f t="shared" si="4"/>
        <v>183</v>
      </c>
    </row>
    <row r="105" spans="1:20" x14ac:dyDescent="0.3">
      <c r="A105" s="22" t="s">
        <v>31</v>
      </c>
      <c r="B105" s="22">
        <v>0</v>
      </c>
      <c r="C105" s="22">
        <v>431</v>
      </c>
      <c r="D105" s="22">
        <v>0</v>
      </c>
      <c r="E105" s="22">
        <v>431</v>
      </c>
      <c r="F105" s="22">
        <v>121</v>
      </c>
      <c r="G105" s="22">
        <v>0</v>
      </c>
      <c r="H105" s="22">
        <v>0</v>
      </c>
      <c r="I105" s="22">
        <v>0</v>
      </c>
      <c r="J105" s="22">
        <v>0</v>
      </c>
      <c r="K105" s="22">
        <v>0</v>
      </c>
      <c r="L105" s="22">
        <v>0</v>
      </c>
      <c r="M105" s="22">
        <v>0</v>
      </c>
      <c r="N105" s="22">
        <v>15</v>
      </c>
      <c r="O105" s="22">
        <v>0</v>
      </c>
      <c r="P105" s="22">
        <v>12</v>
      </c>
      <c r="Q105" s="22">
        <v>0</v>
      </c>
      <c r="R105" s="22">
        <v>0</v>
      </c>
      <c r="S105" s="22">
        <v>0</v>
      </c>
      <c r="T105" s="22">
        <f t="shared" si="4"/>
        <v>1010</v>
      </c>
    </row>
    <row r="106" spans="1:20" x14ac:dyDescent="0.3">
      <c r="A106" s="22" t="s">
        <v>30</v>
      </c>
      <c r="B106" s="22">
        <v>0</v>
      </c>
      <c r="C106" s="22">
        <v>0</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f t="shared" si="4"/>
        <v>0</v>
      </c>
    </row>
    <row r="107" spans="1:20" x14ac:dyDescent="0.3">
      <c r="A107" s="22" t="s">
        <v>4</v>
      </c>
      <c r="B107" s="22">
        <v>0</v>
      </c>
      <c r="C107" s="22">
        <v>499</v>
      </c>
      <c r="D107" s="22">
        <v>0</v>
      </c>
      <c r="E107" s="22">
        <v>0</v>
      </c>
      <c r="F107" s="22">
        <v>0</v>
      </c>
      <c r="G107" s="22">
        <v>0</v>
      </c>
      <c r="H107" s="22">
        <v>0</v>
      </c>
      <c r="I107" s="22">
        <v>0</v>
      </c>
      <c r="J107" s="22">
        <v>0</v>
      </c>
      <c r="K107" s="22">
        <v>0</v>
      </c>
      <c r="L107" s="22">
        <v>0</v>
      </c>
      <c r="M107" s="22">
        <v>0</v>
      </c>
      <c r="N107" s="22">
        <v>545</v>
      </c>
      <c r="O107" s="22">
        <v>0</v>
      </c>
      <c r="P107" s="22">
        <v>27</v>
      </c>
      <c r="Q107" s="22">
        <v>0</v>
      </c>
      <c r="R107" s="22">
        <v>0</v>
      </c>
      <c r="S107" s="22">
        <v>0</v>
      </c>
      <c r="T107" s="22">
        <f t="shared" si="4"/>
        <v>1071</v>
      </c>
    </row>
    <row r="108" spans="1:20" x14ac:dyDescent="0.3">
      <c r="A108" s="22" t="s">
        <v>72</v>
      </c>
      <c r="B108" s="22">
        <v>0</v>
      </c>
      <c r="C108" s="22">
        <v>153</v>
      </c>
      <c r="D108" s="22">
        <v>0</v>
      </c>
      <c r="E108" s="22">
        <v>0</v>
      </c>
      <c r="F108" s="22">
        <v>0</v>
      </c>
      <c r="G108" s="22">
        <v>0</v>
      </c>
      <c r="H108" s="22">
        <v>0</v>
      </c>
      <c r="I108" s="22">
        <v>0</v>
      </c>
      <c r="J108" s="22">
        <v>0</v>
      </c>
      <c r="K108" s="22">
        <v>0</v>
      </c>
      <c r="L108" s="22">
        <v>0</v>
      </c>
      <c r="M108" s="22">
        <v>0</v>
      </c>
      <c r="N108" s="22">
        <v>54</v>
      </c>
      <c r="O108" s="22">
        <v>0</v>
      </c>
      <c r="P108" s="22">
        <v>0</v>
      </c>
      <c r="Q108" s="22">
        <v>0</v>
      </c>
      <c r="R108" s="22">
        <v>0</v>
      </c>
      <c r="S108" s="22">
        <v>0</v>
      </c>
      <c r="T108" s="22">
        <f t="shared" si="4"/>
        <v>207</v>
      </c>
    </row>
    <row r="109" spans="1:20" x14ac:dyDescent="0.3">
      <c r="A109" s="22" t="s">
        <v>5</v>
      </c>
      <c r="B109" s="22">
        <v>2</v>
      </c>
      <c r="C109" s="22">
        <v>30</v>
      </c>
      <c r="D109" s="22">
        <v>63</v>
      </c>
      <c r="E109" s="22">
        <v>13</v>
      </c>
      <c r="F109" s="22">
        <v>2</v>
      </c>
      <c r="G109" s="22">
        <v>13</v>
      </c>
      <c r="H109" s="22">
        <v>13</v>
      </c>
      <c r="I109" s="22">
        <v>30</v>
      </c>
      <c r="J109" s="22">
        <v>14</v>
      </c>
      <c r="K109" s="22">
        <v>80</v>
      </c>
      <c r="L109" s="22">
        <v>16</v>
      </c>
      <c r="M109" s="22">
        <v>0</v>
      </c>
      <c r="N109" s="22">
        <v>31</v>
      </c>
      <c r="O109" s="22">
        <v>0</v>
      </c>
      <c r="P109" s="22">
        <v>0</v>
      </c>
      <c r="Q109" s="22">
        <v>199</v>
      </c>
      <c r="R109" s="22">
        <v>0</v>
      </c>
      <c r="S109" s="22">
        <v>0</v>
      </c>
      <c r="T109" s="22">
        <f t="shared" si="4"/>
        <v>506</v>
      </c>
    </row>
    <row r="110" spans="1:20" x14ac:dyDescent="0.3">
      <c r="A110" s="22" t="s">
        <v>6</v>
      </c>
      <c r="B110" s="22">
        <v>21</v>
      </c>
      <c r="C110" s="22">
        <v>103</v>
      </c>
      <c r="D110" s="22">
        <v>0</v>
      </c>
      <c r="E110" s="22">
        <v>0</v>
      </c>
      <c r="F110" s="22">
        <v>0</v>
      </c>
      <c r="G110" s="22">
        <v>0</v>
      </c>
      <c r="H110" s="22">
        <v>0</v>
      </c>
      <c r="I110" s="22">
        <v>0</v>
      </c>
      <c r="J110" s="22">
        <v>0</v>
      </c>
      <c r="K110" s="22">
        <v>0</v>
      </c>
      <c r="L110" s="22">
        <v>0</v>
      </c>
      <c r="M110" s="22">
        <v>0</v>
      </c>
      <c r="N110" s="22">
        <v>89</v>
      </c>
      <c r="O110" s="22">
        <v>32</v>
      </c>
      <c r="P110" s="22">
        <v>0</v>
      </c>
      <c r="Q110" s="22">
        <v>0</v>
      </c>
      <c r="R110" s="22">
        <v>0</v>
      </c>
      <c r="S110" s="22">
        <v>0</v>
      </c>
      <c r="T110" s="22">
        <f t="shared" si="4"/>
        <v>245</v>
      </c>
    </row>
    <row r="111" spans="1:20" x14ac:dyDescent="0.3">
      <c r="A111" s="22" t="s">
        <v>7</v>
      </c>
      <c r="B111" s="22">
        <v>23</v>
      </c>
      <c r="C111" s="22">
        <v>99</v>
      </c>
      <c r="D111" s="22">
        <v>0</v>
      </c>
      <c r="E111" s="22">
        <v>56</v>
      </c>
      <c r="F111" s="22">
        <v>32</v>
      </c>
      <c r="G111" s="22">
        <v>0</v>
      </c>
      <c r="H111" s="22">
        <v>0</v>
      </c>
      <c r="I111" s="22">
        <v>53</v>
      </c>
      <c r="J111" s="22">
        <v>0</v>
      </c>
      <c r="K111" s="22">
        <v>5</v>
      </c>
      <c r="L111" s="22">
        <v>32</v>
      </c>
      <c r="M111" s="22">
        <v>0</v>
      </c>
      <c r="N111" s="22">
        <v>183</v>
      </c>
      <c r="O111" s="22">
        <v>10</v>
      </c>
      <c r="P111" s="22">
        <v>0</v>
      </c>
      <c r="Q111" s="22">
        <v>0</v>
      </c>
      <c r="R111" s="22">
        <v>0</v>
      </c>
      <c r="S111" s="22">
        <v>24</v>
      </c>
      <c r="T111" s="22">
        <f t="shared" si="4"/>
        <v>517</v>
      </c>
    </row>
    <row r="112" spans="1:20" x14ac:dyDescent="0.3">
      <c r="A112" s="22" t="s">
        <v>8</v>
      </c>
      <c r="B112" s="22">
        <v>0</v>
      </c>
      <c r="C112" s="22">
        <v>0</v>
      </c>
      <c r="D112" s="22">
        <v>0</v>
      </c>
      <c r="E112" s="22">
        <v>0</v>
      </c>
      <c r="F112" s="22">
        <v>30</v>
      </c>
      <c r="G112" s="22">
        <v>0</v>
      </c>
      <c r="H112" s="22">
        <v>0</v>
      </c>
      <c r="I112" s="22">
        <v>0</v>
      </c>
      <c r="J112" s="22">
        <v>0</v>
      </c>
      <c r="K112" s="22">
        <v>0</v>
      </c>
      <c r="L112" s="22">
        <v>0</v>
      </c>
      <c r="M112" s="22">
        <v>0</v>
      </c>
      <c r="N112" s="22">
        <v>27</v>
      </c>
      <c r="O112" s="22">
        <v>0</v>
      </c>
      <c r="P112" s="22">
        <v>0</v>
      </c>
      <c r="Q112" s="22">
        <v>0</v>
      </c>
      <c r="R112" s="22">
        <v>0</v>
      </c>
      <c r="S112" s="22">
        <v>0</v>
      </c>
      <c r="T112" s="22">
        <f t="shared" si="4"/>
        <v>57</v>
      </c>
    </row>
    <row r="113" spans="1:20" x14ac:dyDescent="0.3">
      <c r="A113" s="22" t="s">
        <v>73</v>
      </c>
      <c r="B113" s="22">
        <v>0</v>
      </c>
      <c r="C113" s="22">
        <v>0</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f t="shared" si="4"/>
        <v>0</v>
      </c>
    </row>
    <row r="114" spans="1:20" x14ac:dyDescent="0.3">
      <c r="A114" s="22" t="s">
        <v>9</v>
      </c>
      <c r="B114" s="22">
        <v>0</v>
      </c>
      <c r="C114" s="22">
        <v>4</v>
      </c>
      <c r="D114" s="22">
        <v>0</v>
      </c>
      <c r="E114" s="22">
        <v>0</v>
      </c>
      <c r="F114" s="22">
        <v>0</v>
      </c>
      <c r="G114" s="22">
        <v>0</v>
      </c>
      <c r="H114" s="22">
        <v>0</v>
      </c>
      <c r="I114" s="22">
        <v>0</v>
      </c>
      <c r="J114" s="22">
        <v>0</v>
      </c>
      <c r="K114" s="22">
        <v>0</v>
      </c>
      <c r="L114" s="22">
        <v>0</v>
      </c>
      <c r="M114" s="22">
        <v>0</v>
      </c>
      <c r="N114" s="22">
        <v>283</v>
      </c>
      <c r="O114" s="22">
        <v>0</v>
      </c>
      <c r="P114" s="22">
        <v>34</v>
      </c>
      <c r="Q114" s="22">
        <v>37</v>
      </c>
      <c r="R114" s="22">
        <v>0</v>
      </c>
      <c r="S114" s="22">
        <v>0</v>
      </c>
      <c r="T114" s="22">
        <f t="shared" si="4"/>
        <v>358</v>
      </c>
    </row>
    <row r="115" spans="1:20" x14ac:dyDescent="0.3">
      <c r="A115" s="22" t="s">
        <v>10</v>
      </c>
      <c r="B115" s="22">
        <v>54</v>
      </c>
      <c r="C115" s="22">
        <v>0</v>
      </c>
      <c r="D115" s="22">
        <v>335</v>
      </c>
      <c r="E115" s="22">
        <v>67</v>
      </c>
      <c r="F115" s="22">
        <v>159</v>
      </c>
      <c r="G115" s="22">
        <v>204</v>
      </c>
      <c r="H115" s="22">
        <v>100</v>
      </c>
      <c r="I115" s="22">
        <v>83</v>
      </c>
      <c r="J115" s="22">
        <v>17</v>
      </c>
      <c r="K115" s="22">
        <v>58</v>
      </c>
      <c r="L115" s="22">
        <v>173</v>
      </c>
      <c r="M115" s="22">
        <v>0</v>
      </c>
      <c r="N115" s="22">
        <v>448</v>
      </c>
      <c r="O115" s="22">
        <v>36</v>
      </c>
      <c r="P115" s="22">
        <v>298</v>
      </c>
      <c r="Q115" s="22">
        <v>6</v>
      </c>
      <c r="R115" s="22">
        <v>0</v>
      </c>
      <c r="S115" s="22">
        <v>6</v>
      </c>
      <c r="T115" s="22">
        <f t="shared" si="4"/>
        <v>2044</v>
      </c>
    </row>
    <row r="116" spans="1:20" x14ac:dyDescent="0.3">
      <c r="A116" s="22" t="s">
        <v>11</v>
      </c>
      <c r="B116" s="22">
        <v>0</v>
      </c>
      <c r="C116" s="22">
        <v>0</v>
      </c>
      <c r="D116" s="22">
        <v>0</v>
      </c>
      <c r="E116" s="22">
        <v>0</v>
      </c>
      <c r="F116" s="22">
        <v>0</v>
      </c>
      <c r="G116" s="22">
        <v>0</v>
      </c>
      <c r="H116" s="22">
        <v>0</v>
      </c>
      <c r="I116" s="22">
        <v>0</v>
      </c>
      <c r="J116" s="22">
        <v>0</v>
      </c>
      <c r="K116" s="22">
        <v>0</v>
      </c>
      <c r="L116" s="22">
        <v>0</v>
      </c>
      <c r="M116" s="22">
        <v>0</v>
      </c>
      <c r="N116" s="22">
        <v>0</v>
      </c>
      <c r="O116" s="22">
        <v>110</v>
      </c>
      <c r="P116" s="22">
        <v>0</v>
      </c>
      <c r="Q116" s="22">
        <v>0</v>
      </c>
      <c r="R116" s="22">
        <v>0</v>
      </c>
      <c r="S116" s="22">
        <v>0</v>
      </c>
      <c r="T116" s="22">
        <f t="shared" si="4"/>
        <v>110</v>
      </c>
    </row>
    <row r="117" spans="1:20" x14ac:dyDescent="0.3">
      <c r="A117" s="22" t="s">
        <v>12</v>
      </c>
      <c r="B117" s="22">
        <v>0</v>
      </c>
      <c r="C117" s="22">
        <v>0</v>
      </c>
      <c r="D117" s="22">
        <v>33</v>
      </c>
      <c r="E117" s="22">
        <v>0</v>
      </c>
      <c r="F117" s="22">
        <v>0</v>
      </c>
      <c r="G117" s="22">
        <v>0</v>
      </c>
      <c r="H117" s="22">
        <v>27</v>
      </c>
      <c r="I117" s="22">
        <v>0</v>
      </c>
      <c r="J117" s="22">
        <v>64</v>
      </c>
      <c r="K117" s="22">
        <v>0</v>
      </c>
      <c r="L117" s="22">
        <v>0</v>
      </c>
      <c r="M117" s="22">
        <v>0</v>
      </c>
      <c r="N117" s="22">
        <v>37</v>
      </c>
      <c r="O117" s="22">
        <v>45</v>
      </c>
      <c r="P117" s="22">
        <v>0</v>
      </c>
      <c r="Q117" s="22">
        <v>9</v>
      </c>
      <c r="R117" s="22">
        <v>0</v>
      </c>
      <c r="S117" s="22">
        <v>0</v>
      </c>
      <c r="T117" s="22">
        <f t="shared" si="4"/>
        <v>215</v>
      </c>
    </row>
    <row r="118" spans="1:20" x14ac:dyDescent="0.3">
      <c r="A118" s="22" t="s">
        <v>13</v>
      </c>
      <c r="B118" s="22">
        <v>0</v>
      </c>
      <c r="C118" s="22">
        <v>0</v>
      </c>
      <c r="D118" s="22">
        <v>0</v>
      </c>
      <c r="E118" s="22">
        <v>0</v>
      </c>
      <c r="F118" s="22">
        <v>0</v>
      </c>
      <c r="G118" s="22">
        <v>0</v>
      </c>
      <c r="H118" s="22">
        <v>0</v>
      </c>
      <c r="I118" s="22">
        <v>0</v>
      </c>
      <c r="J118" s="22">
        <v>0</v>
      </c>
      <c r="K118" s="22">
        <v>0</v>
      </c>
      <c r="L118" s="22">
        <v>0</v>
      </c>
      <c r="M118" s="22">
        <v>0</v>
      </c>
      <c r="N118" s="22">
        <v>2217</v>
      </c>
      <c r="O118" s="22">
        <v>107</v>
      </c>
      <c r="P118" s="22">
        <v>142</v>
      </c>
      <c r="Q118" s="22">
        <v>0</v>
      </c>
      <c r="R118" s="22">
        <v>0</v>
      </c>
      <c r="S118" s="22">
        <v>0</v>
      </c>
      <c r="T118" s="22">
        <f t="shared" si="4"/>
        <v>2466</v>
      </c>
    </row>
    <row r="119" spans="1:20" x14ac:dyDescent="0.3">
      <c r="A119" s="22" t="s">
        <v>14</v>
      </c>
      <c r="B119" s="22">
        <v>0</v>
      </c>
      <c r="C119" s="22">
        <v>0</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f t="shared" si="4"/>
        <v>0</v>
      </c>
    </row>
    <row r="120" spans="1:20" x14ac:dyDescent="0.3">
      <c r="A120" s="22" t="s">
        <v>74</v>
      </c>
      <c r="B120" s="22">
        <v>0</v>
      </c>
      <c r="C120" s="22">
        <v>0</v>
      </c>
      <c r="D120" s="22">
        <v>0</v>
      </c>
      <c r="E120" s="22">
        <v>0</v>
      </c>
      <c r="F120" s="22">
        <v>0</v>
      </c>
      <c r="G120" s="22">
        <v>0</v>
      </c>
      <c r="H120" s="22">
        <v>0</v>
      </c>
      <c r="I120" s="22">
        <v>0</v>
      </c>
      <c r="J120" s="22">
        <v>0</v>
      </c>
      <c r="K120" s="22">
        <v>32</v>
      </c>
      <c r="L120" s="22">
        <v>0</v>
      </c>
      <c r="M120" s="22">
        <v>0</v>
      </c>
      <c r="N120" s="22">
        <v>0</v>
      </c>
      <c r="O120" s="22">
        <v>0</v>
      </c>
      <c r="P120" s="22">
        <v>0</v>
      </c>
      <c r="Q120" s="22">
        <v>0</v>
      </c>
      <c r="R120" s="22">
        <v>0</v>
      </c>
      <c r="S120" s="22">
        <v>0</v>
      </c>
      <c r="T120" s="22">
        <f t="shared" si="4"/>
        <v>32</v>
      </c>
    </row>
    <row r="121" spans="1:20" x14ac:dyDescent="0.3">
      <c r="A121" s="22" t="s">
        <v>15</v>
      </c>
      <c r="B121" s="22">
        <v>0</v>
      </c>
      <c r="C121" s="22">
        <v>15</v>
      </c>
      <c r="D121" s="22">
        <v>21</v>
      </c>
      <c r="E121" s="22">
        <v>60</v>
      </c>
      <c r="F121" s="22">
        <v>0</v>
      </c>
      <c r="G121" s="22">
        <v>0</v>
      </c>
      <c r="H121" s="22">
        <v>0</v>
      </c>
      <c r="I121" s="22">
        <v>21</v>
      </c>
      <c r="J121" s="22">
        <v>0</v>
      </c>
      <c r="K121" s="22">
        <v>0</v>
      </c>
      <c r="L121" s="22">
        <v>18</v>
      </c>
      <c r="M121" s="22">
        <v>0</v>
      </c>
      <c r="N121" s="22">
        <v>0</v>
      </c>
      <c r="O121" s="22">
        <v>0</v>
      </c>
      <c r="P121" s="22">
        <v>0</v>
      </c>
      <c r="Q121" s="22">
        <v>0</v>
      </c>
      <c r="R121" s="22">
        <v>0</v>
      </c>
      <c r="S121" s="22">
        <v>2</v>
      </c>
      <c r="T121" s="22">
        <f t="shared" si="4"/>
        <v>137</v>
      </c>
    </row>
    <row r="122" spans="1:20" x14ac:dyDescent="0.3">
      <c r="A122" s="22" t="s">
        <v>16</v>
      </c>
      <c r="B122" s="22">
        <v>0</v>
      </c>
      <c r="C122" s="22">
        <v>2</v>
      </c>
      <c r="D122" s="22">
        <v>9</v>
      </c>
      <c r="E122" s="22">
        <v>0</v>
      </c>
      <c r="F122" s="22">
        <v>0</v>
      </c>
      <c r="G122" s="22">
        <v>0</v>
      </c>
      <c r="H122" s="22">
        <v>0</v>
      </c>
      <c r="I122" s="22">
        <v>0</v>
      </c>
      <c r="J122" s="22">
        <v>0</v>
      </c>
      <c r="K122" s="22">
        <v>0</v>
      </c>
      <c r="L122" s="22">
        <v>0</v>
      </c>
      <c r="M122" s="22">
        <v>0</v>
      </c>
      <c r="N122" s="22">
        <v>0</v>
      </c>
      <c r="O122" s="22">
        <v>0</v>
      </c>
      <c r="P122" s="22">
        <v>0</v>
      </c>
      <c r="Q122" s="22">
        <v>0</v>
      </c>
      <c r="R122" s="22">
        <v>0</v>
      </c>
      <c r="S122" s="22">
        <v>0</v>
      </c>
      <c r="T122" s="22">
        <f t="shared" si="4"/>
        <v>11</v>
      </c>
    </row>
    <row r="123" spans="1:20" x14ac:dyDescent="0.3">
      <c r="A123" s="22" t="s">
        <v>188</v>
      </c>
      <c r="B123" s="22">
        <v>0</v>
      </c>
      <c r="C123" s="22">
        <v>0</v>
      </c>
      <c r="D123" s="22">
        <v>0</v>
      </c>
      <c r="E123" s="22">
        <v>0</v>
      </c>
      <c r="F123" s="22">
        <v>0</v>
      </c>
      <c r="G123" s="22">
        <v>0</v>
      </c>
      <c r="H123" s="22">
        <v>0</v>
      </c>
      <c r="I123" s="22">
        <v>0</v>
      </c>
      <c r="J123" s="22">
        <v>0</v>
      </c>
      <c r="K123" s="22">
        <v>0</v>
      </c>
      <c r="L123" s="22">
        <v>0</v>
      </c>
      <c r="M123" s="22">
        <v>0</v>
      </c>
      <c r="N123" s="22">
        <v>0</v>
      </c>
      <c r="O123" s="22">
        <v>0</v>
      </c>
      <c r="P123" s="22">
        <v>0</v>
      </c>
      <c r="Q123" s="22">
        <v>0</v>
      </c>
      <c r="R123" s="22">
        <v>0</v>
      </c>
      <c r="S123" s="22">
        <v>0</v>
      </c>
      <c r="T123" s="22">
        <f t="shared" si="4"/>
        <v>0</v>
      </c>
    </row>
    <row r="124" spans="1:20" x14ac:dyDescent="0.3">
      <c r="A124" s="22" t="s">
        <v>17</v>
      </c>
      <c r="B124" s="22">
        <v>0</v>
      </c>
      <c r="C124" s="22">
        <v>0</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f t="shared" si="4"/>
        <v>0</v>
      </c>
    </row>
    <row r="125" spans="1:20" x14ac:dyDescent="0.3">
      <c r="A125" s="22" t="s">
        <v>75</v>
      </c>
      <c r="B125" s="22">
        <v>0</v>
      </c>
      <c r="C125" s="22">
        <v>0</v>
      </c>
      <c r="D125" s="22">
        <v>0</v>
      </c>
      <c r="E125" s="22">
        <v>0</v>
      </c>
      <c r="F125" s="22">
        <v>0</v>
      </c>
      <c r="G125" s="22">
        <v>0</v>
      </c>
      <c r="H125" s="22">
        <v>0</v>
      </c>
      <c r="I125" s="22">
        <v>0</v>
      </c>
      <c r="J125" s="22">
        <v>0</v>
      </c>
      <c r="K125" s="22">
        <v>0</v>
      </c>
      <c r="L125" s="22">
        <v>0</v>
      </c>
      <c r="M125" s="22">
        <v>0</v>
      </c>
      <c r="N125" s="22">
        <v>0</v>
      </c>
      <c r="O125" s="22">
        <v>0</v>
      </c>
      <c r="P125" s="22">
        <v>0</v>
      </c>
      <c r="Q125" s="22">
        <v>0</v>
      </c>
      <c r="R125" s="22">
        <v>0</v>
      </c>
      <c r="S125" s="22">
        <v>0</v>
      </c>
      <c r="T125" s="22">
        <f t="shared" si="4"/>
        <v>0</v>
      </c>
    </row>
    <row r="126" spans="1:20" x14ac:dyDescent="0.3">
      <c r="A126" s="22" t="s">
        <v>187</v>
      </c>
      <c r="B126" s="22">
        <v>0</v>
      </c>
      <c r="C126" s="22">
        <v>0</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f t="shared" si="4"/>
        <v>0</v>
      </c>
    </row>
    <row r="127" spans="1:20" x14ac:dyDescent="0.3">
      <c r="A127" s="22" t="s">
        <v>186</v>
      </c>
      <c r="B127" s="22">
        <v>0</v>
      </c>
      <c r="C127" s="22">
        <v>0</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f t="shared" si="4"/>
        <v>0</v>
      </c>
    </row>
    <row r="128" spans="1:20" x14ac:dyDescent="0.3">
      <c r="A128" s="22" t="s">
        <v>18</v>
      </c>
      <c r="B128" s="22">
        <v>0</v>
      </c>
      <c r="C128" s="22">
        <v>0</v>
      </c>
      <c r="D128" s="22">
        <v>0</v>
      </c>
      <c r="E128" s="22">
        <v>0</v>
      </c>
      <c r="F128" s="22">
        <v>0</v>
      </c>
      <c r="G128" s="22">
        <v>0</v>
      </c>
      <c r="H128" s="22">
        <v>0</v>
      </c>
      <c r="I128" s="22">
        <v>0</v>
      </c>
      <c r="J128" s="22">
        <v>0</v>
      </c>
      <c r="K128" s="22">
        <v>0</v>
      </c>
      <c r="L128" s="22">
        <v>0</v>
      </c>
      <c r="M128" s="22">
        <v>0</v>
      </c>
      <c r="N128" s="22">
        <v>0</v>
      </c>
      <c r="O128" s="22">
        <v>0</v>
      </c>
      <c r="P128" s="22">
        <v>0</v>
      </c>
      <c r="Q128" s="22">
        <v>0</v>
      </c>
      <c r="R128" s="22">
        <v>0</v>
      </c>
      <c r="S128" s="22">
        <v>0</v>
      </c>
      <c r="T128" s="22">
        <f t="shared" si="4"/>
        <v>0</v>
      </c>
    </row>
    <row r="129" spans="1:20" x14ac:dyDescent="0.3">
      <c r="A129" s="22" t="s">
        <v>185</v>
      </c>
      <c r="B129" s="22">
        <v>0</v>
      </c>
      <c r="C129" s="22">
        <v>0</v>
      </c>
      <c r="D129" s="22">
        <v>6</v>
      </c>
      <c r="E129" s="22">
        <v>0</v>
      </c>
      <c r="F129" s="22">
        <v>0</v>
      </c>
      <c r="G129" s="22">
        <v>0</v>
      </c>
      <c r="H129" s="22">
        <v>0</v>
      </c>
      <c r="I129" s="22">
        <v>0</v>
      </c>
      <c r="J129" s="22">
        <v>0</v>
      </c>
      <c r="K129" s="22">
        <v>0</v>
      </c>
      <c r="L129" s="22">
        <v>0</v>
      </c>
      <c r="M129" s="22">
        <v>0</v>
      </c>
      <c r="N129" s="22">
        <v>55</v>
      </c>
      <c r="O129" s="22">
        <v>0</v>
      </c>
      <c r="P129" s="22">
        <v>0</v>
      </c>
      <c r="Q129" s="22">
        <v>0</v>
      </c>
      <c r="R129" s="22">
        <v>0</v>
      </c>
      <c r="S129" s="22">
        <v>0</v>
      </c>
      <c r="T129" s="22">
        <f t="shared" si="4"/>
        <v>61</v>
      </c>
    </row>
    <row r="130" spans="1:20" x14ac:dyDescent="0.3">
      <c r="A130" s="22" t="s">
        <v>19</v>
      </c>
      <c r="B130" s="22">
        <v>0</v>
      </c>
      <c r="C130" s="22">
        <v>99</v>
      </c>
      <c r="D130" s="22">
        <v>0</v>
      </c>
      <c r="E130" s="22">
        <v>0</v>
      </c>
      <c r="F130" s="22">
        <v>0</v>
      </c>
      <c r="G130" s="22">
        <v>0</v>
      </c>
      <c r="H130" s="22">
        <v>0</v>
      </c>
      <c r="I130" s="22">
        <v>0</v>
      </c>
      <c r="J130" s="22">
        <v>0</v>
      </c>
      <c r="K130" s="22">
        <v>0</v>
      </c>
      <c r="L130" s="22">
        <v>0</v>
      </c>
      <c r="M130" s="22">
        <v>0</v>
      </c>
      <c r="N130" s="22">
        <v>2255</v>
      </c>
      <c r="O130" s="22">
        <v>280</v>
      </c>
      <c r="P130" s="22">
        <v>1880</v>
      </c>
      <c r="Q130" s="22">
        <v>0</v>
      </c>
      <c r="R130" s="22">
        <v>0</v>
      </c>
      <c r="S130" s="22">
        <v>0</v>
      </c>
      <c r="T130" s="22">
        <f t="shared" si="4"/>
        <v>4514</v>
      </c>
    </row>
    <row r="131" spans="1:20" x14ac:dyDescent="0.3">
      <c r="A131" s="22" t="s">
        <v>29</v>
      </c>
      <c r="B131" s="22">
        <v>0</v>
      </c>
      <c r="C131" s="22">
        <v>0</v>
      </c>
      <c r="D131" s="22">
        <v>0</v>
      </c>
      <c r="E131" s="22">
        <v>0</v>
      </c>
      <c r="F131" s="22">
        <v>0</v>
      </c>
      <c r="G131" s="22">
        <v>0</v>
      </c>
      <c r="H131" s="22">
        <v>0</v>
      </c>
      <c r="I131" s="22">
        <v>0</v>
      </c>
      <c r="J131" s="22">
        <v>0</v>
      </c>
      <c r="K131" s="22">
        <v>0</v>
      </c>
      <c r="L131" s="22">
        <v>0</v>
      </c>
      <c r="M131" s="22">
        <v>0</v>
      </c>
      <c r="N131" s="22">
        <v>0</v>
      </c>
      <c r="O131" s="22">
        <v>0</v>
      </c>
      <c r="P131" s="22">
        <v>0</v>
      </c>
      <c r="Q131" s="22">
        <v>0</v>
      </c>
      <c r="R131" s="22">
        <v>0</v>
      </c>
      <c r="S131" s="22">
        <v>0</v>
      </c>
      <c r="T131" s="22">
        <f t="shared" si="4"/>
        <v>0</v>
      </c>
    </row>
    <row r="132" spans="1:20" x14ac:dyDescent="0.3">
      <c r="A132" s="22" t="s">
        <v>77</v>
      </c>
      <c r="B132" s="22">
        <v>0</v>
      </c>
      <c r="C132" s="22">
        <v>115</v>
      </c>
      <c r="D132" s="22">
        <v>0</v>
      </c>
      <c r="E132" s="22">
        <v>0</v>
      </c>
      <c r="F132" s="22">
        <v>0</v>
      </c>
      <c r="G132" s="22">
        <v>0</v>
      </c>
      <c r="H132" s="22">
        <v>0</v>
      </c>
      <c r="I132" s="22">
        <v>0</v>
      </c>
      <c r="J132" s="22">
        <v>0</v>
      </c>
      <c r="K132" s="22">
        <v>0</v>
      </c>
      <c r="L132" s="22">
        <v>0</v>
      </c>
      <c r="M132" s="22">
        <v>0</v>
      </c>
      <c r="N132" s="22">
        <v>297</v>
      </c>
      <c r="O132" s="22">
        <v>0</v>
      </c>
      <c r="P132" s="22">
        <v>0</v>
      </c>
      <c r="Q132" s="22">
        <v>0</v>
      </c>
      <c r="R132" s="22">
        <v>0</v>
      </c>
      <c r="S132" s="22">
        <v>0</v>
      </c>
      <c r="T132" s="22">
        <f t="shared" si="4"/>
        <v>412</v>
      </c>
    </row>
    <row r="133" spans="1:20" x14ac:dyDescent="0.3">
      <c r="A133" s="22" t="s">
        <v>20</v>
      </c>
      <c r="B133" s="22">
        <v>0</v>
      </c>
      <c r="C133" s="22">
        <v>0</v>
      </c>
      <c r="D133" s="22">
        <v>0</v>
      </c>
      <c r="E133" s="22">
        <v>0</v>
      </c>
      <c r="F133" s="22">
        <v>0</v>
      </c>
      <c r="G133" s="22">
        <v>0</v>
      </c>
      <c r="H133" s="22">
        <v>0</v>
      </c>
      <c r="I133" s="22">
        <v>0</v>
      </c>
      <c r="J133" s="22">
        <v>0</v>
      </c>
      <c r="K133" s="22">
        <v>0</v>
      </c>
      <c r="L133" s="22">
        <v>0</v>
      </c>
      <c r="M133" s="22">
        <v>0</v>
      </c>
      <c r="N133" s="22">
        <v>0</v>
      </c>
      <c r="O133" s="22">
        <v>0</v>
      </c>
      <c r="P133" s="22">
        <v>0</v>
      </c>
      <c r="Q133" s="22">
        <v>0</v>
      </c>
      <c r="R133" s="22">
        <v>0</v>
      </c>
      <c r="S133" s="22">
        <v>0</v>
      </c>
      <c r="T133" s="22">
        <f t="shared" si="4"/>
        <v>0</v>
      </c>
    </row>
    <row r="134" spans="1:20" x14ac:dyDescent="0.3">
      <c r="A134" s="22" t="s">
        <v>78</v>
      </c>
      <c r="B134" s="22">
        <v>0</v>
      </c>
      <c r="C134" s="22">
        <v>0</v>
      </c>
      <c r="D134" s="22">
        <v>0</v>
      </c>
      <c r="E134" s="22">
        <v>0</v>
      </c>
      <c r="F134" s="22">
        <v>0</v>
      </c>
      <c r="G134" s="22">
        <v>0</v>
      </c>
      <c r="H134" s="22">
        <v>0</v>
      </c>
      <c r="I134" s="22">
        <v>0</v>
      </c>
      <c r="J134" s="22">
        <v>0</v>
      </c>
      <c r="K134" s="22">
        <v>0</v>
      </c>
      <c r="L134" s="22">
        <v>0</v>
      </c>
      <c r="M134" s="22">
        <v>0</v>
      </c>
      <c r="N134" s="22">
        <v>0</v>
      </c>
      <c r="O134" s="22">
        <v>0</v>
      </c>
      <c r="P134" s="22">
        <v>0</v>
      </c>
      <c r="Q134" s="22">
        <v>0</v>
      </c>
      <c r="R134" s="22">
        <v>0</v>
      </c>
      <c r="S134" s="22">
        <v>0</v>
      </c>
      <c r="T134" s="22">
        <f t="shared" si="4"/>
        <v>0</v>
      </c>
    </row>
    <row r="135" spans="1:20" x14ac:dyDescent="0.3">
      <c r="A135" s="22" t="s">
        <v>79</v>
      </c>
      <c r="B135" s="22">
        <v>0</v>
      </c>
      <c r="C135" s="22">
        <v>0</v>
      </c>
      <c r="D135" s="22">
        <v>0</v>
      </c>
      <c r="E135" s="22">
        <v>0</v>
      </c>
      <c r="F135" s="22">
        <v>0</v>
      </c>
      <c r="G135" s="22">
        <v>0</v>
      </c>
      <c r="H135" s="22">
        <v>0</v>
      </c>
      <c r="I135" s="22">
        <v>0</v>
      </c>
      <c r="J135" s="22">
        <v>0</v>
      </c>
      <c r="K135" s="22">
        <v>0</v>
      </c>
      <c r="L135" s="22">
        <v>0</v>
      </c>
      <c r="M135" s="22">
        <v>0</v>
      </c>
      <c r="N135" s="22">
        <v>0</v>
      </c>
      <c r="O135" s="22">
        <v>0</v>
      </c>
      <c r="P135" s="22">
        <v>0</v>
      </c>
      <c r="Q135" s="22">
        <v>0</v>
      </c>
      <c r="R135" s="22">
        <v>4</v>
      </c>
      <c r="S135" s="22">
        <v>0</v>
      </c>
      <c r="T135" s="22">
        <f t="shared" si="4"/>
        <v>4</v>
      </c>
    </row>
    <row r="136" spans="1:20" x14ac:dyDescent="0.3">
      <c r="A136" s="22" t="s">
        <v>80</v>
      </c>
      <c r="B136" s="22">
        <v>0</v>
      </c>
      <c r="C136" s="22">
        <v>0</v>
      </c>
      <c r="D136" s="22">
        <v>0</v>
      </c>
      <c r="E136" s="22">
        <v>0</v>
      </c>
      <c r="F136" s="22">
        <v>0</v>
      </c>
      <c r="G136" s="22">
        <v>0</v>
      </c>
      <c r="H136" s="22">
        <v>0</v>
      </c>
      <c r="I136" s="22">
        <v>0</v>
      </c>
      <c r="J136" s="22">
        <v>0</v>
      </c>
      <c r="K136" s="22">
        <v>0</v>
      </c>
      <c r="L136" s="22">
        <v>0</v>
      </c>
      <c r="M136" s="22">
        <v>0</v>
      </c>
      <c r="N136" s="22">
        <v>24</v>
      </c>
      <c r="O136" s="22">
        <v>0</v>
      </c>
      <c r="P136" s="22">
        <v>0</v>
      </c>
      <c r="Q136" s="22">
        <v>0</v>
      </c>
      <c r="R136" s="22">
        <v>0</v>
      </c>
      <c r="S136" s="22">
        <v>0</v>
      </c>
      <c r="T136" s="22">
        <f t="shared" si="4"/>
        <v>24</v>
      </c>
    </row>
    <row r="137" spans="1:20" x14ac:dyDescent="0.3">
      <c r="A137" s="22" t="s">
        <v>21</v>
      </c>
      <c r="B137" s="22">
        <v>0</v>
      </c>
      <c r="C137" s="22">
        <v>922</v>
      </c>
      <c r="D137" s="22">
        <v>0</v>
      </c>
      <c r="E137" s="22">
        <v>0</v>
      </c>
      <c r="F137" s="22">
        <v>0</v>
      </c>
      <c r="G137" s="22">
        <v>0</v>
      </c>
      <c r="H137" s="22">
        <v>0</v>
      </c>
      <c r="I137" s="22">
        <v>57</v>
      </c>
      <c r="J137" s="22">
        <v>0</v>
      </c>
      <c r="K137" s="22">
        <v>0</v>
      </c>
      <c r="L137" s="22">
        <v>0</v>
      </c>
      <c r="M137" s="22">
        <v>0</v>
      </c>
      <c r="N137" s="22">
        <v>0</v>
      </c>
      <c r="O137" s="22">
        <v>0</v>
      </c>
      <c r="P137" s="22">
        <v>0</v>
      </c>
      <c r="Q137" s="22">
        <v>0</v>
      </c>
      <c r="R137" s="22">
        <v>0</v>
      </c>
      <c r="S137" s="22">
        <v>0</v>
      </c>
      <c r="T137" s="22">
        <f t="shared" si="4"/>
        <v>979</v>
      </c>
    </row>
    <row r="138" spans="1:20" x14ac:dyDescent="0.3">
      <c r="A138" s="22" t="s">
        <v>209</v>
      </c>
      <c r="B138" s="22">
        <v>0</v>
      </c>
      <c r="C138" s="22">
        <v>0</v>
      </c>
      <c r="D138" s="22">
        <v>0</v>
      </c>
      <c r="E138" s="22">
        <v>0</v>
      </c>
      <c r="F138" s="22">
        <v>0</v>
      </c>
      <c r="G138" s="22">
        <v>0</v>
      </c>
      <c r="H138" s="22">
        <v>0</v>
      </c>
      <c r="I138" s="22">
        <v>0</v>
      </c>
      <c r="J138" s="22">
        <v>0</v>
      </c>
      <c r="K138" s="22">
        <v>0</v>
      </c>
      <c r="L138" s="22">
        <v>0</v>
      </c>
      <c r="M138" s="22">
        <v>0</v>
      </c>
      <c r="N138" s="22">
        <v>0</v>
      </c>
      <c r="O138" s="22">
        <v>0</v>
      </c>
      <c r="P138" s="22">
        <v>0</v>
      </c>
      <c r="Q138" s="22">
        <v>0</v>
      </c>
      <c r="R138" s="22">
        <v>0</v>
      </c>
      <c r="S138" s="22">
        <v>0</v>
      </c>
      <c r="T138" s="22">
        <f t="shared" si="4"/>
        <v>0</v>
      </c>
    </row>
    <row r="139" spans="1:20" x14ac:dyDescent="0.3">
      <c r="A139" s="22" t="s">
        <v>22</v>
      </c>
      <c r="B139" s="22">
        <v>0</v>
      </c>
      <c r="C139" s="22">
        <v>0</v>
      </c>
      <c r="D139" s="22">
        <v>0</v>
      </c>
      <c r="E139" s="22">
        <v>0</v>
      </c>
      <c r="F139" s="22">
        <v>0</v>
      </c>
      <c r="G139" s="22">
        <v>0</v>
      </c>
      <c r="H139" s="22">
        <v>0</v>
      </c>
      <c r="I139" s="22">
        <v>0</v>
      </c>
      <c r="J139" s="22">
        <v>0</v>
      </c>
      <c r="K139" s="22">
        <v>0</v>
      </c>
      <c r="L139" s="22">
        <v>0</v>
      </c>
      <c r="M139" s="22">
        <v>0</v>
      </c>
      <c r="N139" s="22">
        <v>0</v>
      </c>
      <c r="O139" s="22">
        <v>1199</v>
      </c>
      <c r="P139" s="22">
        <v>117</v>
      </c>
      <c r="Q139" s="22">
        <v>155</v>
      </c>
      <c r="R139" s="22">
        <v>0</v>
      </c>
      <c r="S139" s="22">
        <v>0</v>
      </c>
      <c r="T139" s="22">
        <f t="shared" si="4"/>
        <v>1471</v>
      </c>
    </row>
    <row r="140" spans="1:20" x14ac:dyDescent="0.3">
      <c r="A140" s="22" t="s">
        <v>28</v>
      </c>
      <c r="B140" s="22">
        <v>0</v>
      </c>
      <c r="C140" s="22">
        <v>0</v>
      </c>
      <c r="D140" s="22">
        <v>0</v>
      </c>
      <c r="E140" s="22">
        <v>0</v>
      </c>
      <c r="F140" s="22">
        <v>0</v>
      </c>
      <c r="G140" s="22">
        <v>0</v>
      </c>
      <c r="H140" s="22">
        <v>0</v>
      </c>
      <c r="I140" s="22">
        <v>0</v>
      </c>
      <c r="J140" s="22">
        <v>0</v>
      </c>
      <c r="K140" s="22">
        <v>0</v>
      </c>
      <c r="L140" s="22">
        <v>0</v>
      </c>
      <c r="M140" s="22">
        <v>0</v>
      </c>
      <c r="N140" s="22">
        <v>0</v>
      </c>
      <c r="O140" s="22">
        <v>0</v>
      </c>
      <c r="P140" s="22">
        <v>0</v>
      </c>
      <c r="Q140" s="22">
        <v>0</v>
      </c>
      <c r="R140" s="22">
        <v>0</v>
      </c>
      <c r="S140" s="22">
        <v>0</v>
      </c>
      <c r="T140" s="22">
        <f t="shared" si="4"/>
        <v>0</v>
      </c>
    </row>
    <row r="141" spans="1:20" x14ac:dyDescent="0.3">
      <c r="A141" s="22" t="s">
        <v>81</v>
      </c>
      <c r="B141" s="22">
        <v>0</v>
      </c>
      <c r="C141" s="22">
        <v>80</v>
      </c>
      <c r="D141" s="22">
        <v>0</v>
      </c>
      <c r="E141" s="22">
        <v>0</v>
      </c>
      <c r="F141" s="22">
        <v>0</v>
      </c>
      <c r="G141" s="22">
        <v>0</v>
      </c>
      <c r="H141" s="22">
        <v>0</v>
      </c>
      <c r="I141" s="22">
        <v>0</v>
      </c>
      <c r="J141" s="22">
        <v>0</v>
      </c>
      <c r="K141" s="22">
        <v>0</v>
      </c>
      <c r="L141" s="22">
        <v>0</v>
      </c>
      <c r="M141" s="22">
        <v>0</v>
      </c>
      <c r="N141" s="22">
        <v>38</v>
      </c>
      <c r="O141" s="22">
        <v>0</v>
      </c>
      <c r="P141" s="22">
        <v>684</v>
      </c>
      <c r="Q141" s="22">
        <v>0</v>
      </c>
      <c r="R141" s="22">
        <v>0</v>
      </c>
      <c r="S141" s="22">
        <v>0</v>
      </c>
      <c r="T141" s="22">
        <f t="shared" si="4"/>
        <v>802</v>
      </c>
    </row>
    <row r="142" spans="1:20" s="51" customFormat="1" ht="15" thickBot="1" x14ac:dyDescent="0.35">
      <c r="A142" s="80" t="s">
        <v>37</v>
      </c>
      <c r="B142" s="80">
        <v>0</v>
      </c>
      <c r="C142" s="80">
        <v>0</v>
      </c>
      <c r="D142" s="80">
        <v>0</v>
      </c>
      <c r="E142" s="80">
        <v>0</v>
      </c>
      <c r="F142" s="80">
        <v>0</v>
      </c>
      <c r="G142" s="80">
        <v>0</v>
      </c>
      <c r="H142" s="80">
        <v>0</v>
      </c>
      <c r="I142" s="80">
        <v>0</v>
      </c>
      <c r="J142" s="80">
        <v>0</v>
      </c>
      <c r="K142" s="80">
        <v>0</v>
      </c>
      <c r="L142" s="80">
        <v>0</v>
      </c>
      <c r="M142" s="80">
        <v>0</v>
      </c>
      <c r="N142" s="80">
        <v>0</v>
      </c>
      <c r="O142" s="80">
        <v>0</v>
      </c>
      <c r="P142" s="80">
        <v>0</v>
      </c>
      <c r="Q142" s="80">
        <v>0</v>
      </c>
      <c r="R142" s="80">
        <v>0</v>
      </c>
      <c r="S142" s="80">
        <v>0</v>
      </c>
      <c r="T142" s="80">
        <f t="shared" si="4"/>
        <v>0</v>
      </c>
    </row>
    <row r="143" spans="1:20" s="51" customFormat="1" x14ac:dyDescent="0.3">
      <c r="A143" s="82" t="s">
        <v>82</v>
      </c>
      <c r="B143" s="82">
        <f t="shared" ref="B143:S143" si="5">SUM(B102:B142)</f>
        <v>86823</v>
      </c>
      <c r="C143" s="82">
        <f t="shared" si="5"/>
        <v>21466</v>
      </c>
      <c r="D143" s="82">
        <f t="shared" si="5"/>
        <v>10773</v>
      </c>
      <c r="E143" s="82">
        <f t="shared" si="5"/>
        <v>28352</v>
      </c>
      <c r="F143" s="82">
        <f t="shared" si="5"/>
        <v>6687</v>
      </c>
      <c r="G143" s="82">
        <f t="shared" si="5"/>
        <v>2513</v>
      </c>
      <c r="H143" s="82">
        <f t="shared" si="5"/>
        <v>2892</v>
      </c>
      <c r="I143" s="82">
        <f t="shared" si="5"/>
        <v>9609</v>
      </c>
      <c r="J143" s="82">
        <f t="shared" si="5"/>
        <v>1772</v>
      </c>
      <c r="K143" s="82">
        <f t="shared" si="5"/>
        <v>2699</v>
      </c>
      <c r="L143" s="82">
        <f t="shared" si="5"/>
        <v>8579</v>
      </c>
      <c r="M143" s="82">
        <f t="shared" si="5"/>
        <v>627</v>
      </c>
      <c r="N143" s="82">
        <f t="shared" si="5"/>
        <v>7358</v>
      </c>
      <c r="O143" s="82">
        <f t="shared" si="5"/>
        <v>1819</v>
      </c>
      <c r="P143" s="82">
        <f t="shared" si="5"/>
        <v>4098</v>
      </c>
      <c r="Q143" s="82">
        <f t="shared" si="5"/>
        <v>886</v>
      </c>
      <c r="R143" s="82">
        <f t="shared" si="5"/>
        <v>4</v>
      </c>
      <c r="S143" s="82">
        <f t="shared" si="5"/>
        <v>3078</v>
      </c>
      <c r="T143" s="82">
        <f>SUM(B143:S143)</f>
        <v>200035</v>
      </c>
    </row>
    <row r="144" spans="1:20" s="51" customFormat="1" x14ac:dyDescent="0.3">
      <c r="A144" s="84" t="s">
        <v>116</v>
      </c>
      <c r="B144" s="88">
        <f>B143 / T143</f>
        <v>0.43403904316744568</v>
      </c>
      <c r="C144" s="88">
        <f>C143 / T143</f>
        <v>0.10731122053640613</v>
      </c>
      <c r="D144" s="88">
        <f>D143 / T143</f>
        <v>5.3855575274326994E-2</v>
      </c>
      <c r="E144" s="88">
        <f>E143 / T143</f>
        <v>0.14173519634064038</v>
      </c>
      <c r="F144" s="88">
        <f>F143 / T143</f>
        <v>3.3429149898767718E-2</v>
      </c>
      <c r="G144" s="88">
        <f>G143 / T143</f>
        <v>1.2562801509735795E-2</v>
      </c>
      <c r="H144" s="88">
        <f>H143 / T143</f>
        <v>1.4457469942760016E-2</v>
      </c>
      <c r="I144" s="88">
        <f>I143 / T143</f>
        <v>4.8036593596120676E-2</v>
      </c>
      <c r="J144" s="88">
        <f>J143 / T143</f>
        <v>8.858449771290024E-3</v>
      </c>
      <c r="K144" s="88">
        <f>K143 / T143</f>
        <v>1.3492638788212063E-2</v>
      </c>
      <c r="L144" s="88">
        <f>L143 / T143</f>
        <v>4.2887494688429527E-2</v>
      </c>
      <c r="M144" s="88">
        <f>M143 / T143</f>
        <v>3.1344514709925764E-3</v>
      </c>
      <c r="N144" s="88">
        <f>N143 / T143</f>
        <v>3.678356287649661E-2</v>
      </c>
      <c r="O144" s="88">
        <f>O143 / T143</f>
        <v>9.0934086534856396E-3</v>
      </c>
      <c r="P144" s="88">
        <f>P143 / T143</f>
        <v>2.0486414877396456E-2</v>
      </c>
      <c r="Q144" s="88">
        <f>Q143 / T143</f>
        <v>4.429224885645012E-3</v>
      </c>
      <c r="R144" s="88">
        <f>R143 / T143</f>
        <v>1.9996500612392831E-5</v>
      </c>
      <c r="S144" s="88">
        <f>S143 / T143</f>
        <v>1.5387307221236284E-2</v>
      </c>
      <c r="T144" s="88">
        <f>SUM(B144:S144)</f>
        <v>1</v>
      </c>
    </row>
    <row r="145" spans="1:6" s="51" customFormat="1" x14ac:dyDescent="0.3"/>
    <row r="146" spans="1:6" ht="20.100000000000001" customHeight="1" x14ac:dyDescent="0.3">
      <c r="A146" s="70" t="s">
        <v>244</v>
      </c>
      <c r="B146" s="71"/>
      <c r="C146" s="71"/>
      <c r="D146" s="71"/>
      <c r="E146" s="71"/>
      <c r="F146" s="72"/>
    </row>
    <row r="147" spans="1:6" x14ac:dyDescent="0.3">
      <c r="A147" s="96"/>
      <c r="B147" s="97"/>
      <c r="C147" s="97"/>
      <c r="D147" s="97"/>
      <c r="E147" s="97"/>
      <c r="F147" s="98"/>
    </row>
    <row r="148" spans="1:6" s="91" customFormat="1" ht="102.6" customHeight="1" x14ac:dyDescent="0.3">
      <c r="A148" s="95" t="s">
        <v>23</v>
      </c>
      <c r="B148" s="95" t="s">
        <v>32</v>
      </c>
      <c r="C148" s="95" t="s">
        <v>125</v>
      </c>
      <c r="D148" s="95" t="s">
        <v>33</v>
      </c>
      <c r="E148" s="95" t="s">
        <v>34</v>
      </c>
      <c r="F148" s="94" t="s">
        <v>201</v>
      </c>
    </row>
    <row r="149" spans="1:6" x14ac:dyDescent="0.3">
      <c r="A149" s="22" t="s">
        <v>1</v>
      </c>
      <c r="B149" s="22">
        <v>35271</v>
      </c>
      <c r="C149" s="22">
        <v>2357</v>
      </c>
      <c r="D149" s="22">
        <v>22944</v>
      </c>
      <c r="E149" s="22">
        <v>2124</v>
      </c>
      <c r="F149" s="22">
        <f t="shared" ref="F149:F189" si="6">SUM(B149:E149)</f>
        <v>62696</v>
      </c>
    </row>
    <row r="150" spans="1:6" x14ac:dyDescent="0.3">
      <c r="A150" s="22" t="s">
        <v>2</v>
      </c>
      <c r="B150" s="22">
        <v>14425</v>
      </c>
      <c r="C150" s="22">
        <v>249</v>
      </c>
      <c r="D150" s="22">
        <v>33174</v>
      </c>
      <c r="E150" s="22">
        <v>433</v>
      </c>
      <c r="F150" s="22">
        <f t="shared" si="6"/>
        <v>48281</v>
      </c>
    </row>
    <row r="151" spans="1:6" x14ac:dyDescent="0.3">
      <c r="A151" s="22" t="s">
        <v>3</v>
      </c>
      <c r="B151" s="22">
        <v>4266</v>
      </c>
      <c r="C151" s="22">
        <v>0</v>
      </c>
      <c r="D151" s="22">
        <v>269</v>
      </c>
      <c r="E151" s="22">
        <v>118</v>
      </c>
      <c r="F151" s="22">
        <f t="shared" si="6"/>
        <v>4653</v>
      </c>
    </row>
    <row r="152" spans="1:6" x14ac:dyDescent="0.3">
      <c r="A152" s="22" t="s">
        <v>31</v>
      </c>
      <c r="B152" s="22">
        <v>0</v>
      </c>
      <c r="C152" s="22">
        <v>0</v>
      </c>
      <c r="D152" s="22">
        <v>0</v>
      </c>
      <c r="E152" s="22">
        <v>0</v>
      </c>
      <c r="F152" s="22">
        <f t="shared" si="6"/>
        <v>0</v>
      </c>
    </row>
    <row r="153" spans="1:6" x14ac:dyDescent="0.3">
      <c r="A153" s="22" t="s">
        <v>30</v>
      </c>
      <c r="B153" s="22">
        <v>0</v>
      </c>
      <c r="C153" s="22">
        <v>0</v>
      </c>
      <c r="D153" s="22">
        <v>0</v>
      </c>
      <c r="E153" s="22">
        <v>0</v>
      </c>
      <c r="F153" s="22">
        <f t="shared" si="6"/>
        <v>0</v>
      </c>
    </row>
    <row r="154" spans="1:6" x14ac:dyDescent="0.3">
      <c r="A154" s="22" t="s">
        <v>4</v>
      </c>
      <c r="B154" s="22">
        <v>0</v>
      </c>
      <c r="C154" s="22">
        <v>0</v>
      </c>
      <c r="D154" s="22">
        <v>390</v>
      </c>
      <c r="E154" s="22">
        <v>149</v>
      </c>
      <c r="F154" s="22">
        <f t="shared" si="6"/>
        <v>539</v>
      </c>
    </row>
    <row r="155" spans="1:6" x14ac:dyDescent="0.3">
      <c r="A155" s="22" t="s">
        <v>72</v>
      </c>
      <c r="B155" s="22">
        <v>0</v>
      </c>
      <c r="C155" s="22">
        <v>50</v>
      </c>
      <c r="D155" s="22">
        <v>45</v>
      </c>
      <c r="E155" s="22">
        <v>11</v>
      </c>
      <c r="F155" s="22">
        <f t="shared" si="6"/>
        <v>106</v>
      </c>
    </row>
    <row r="156" spans="1:6" x14ac:dyDescent="0.3">
      <c r="A156" s="22" t="s">
        <v>5</v>
      </c>
      <c r="B156" s="22">
        <v>74</v>
      </c>
      <c r="C156" s="22">
        <v>0</v>
      </c>
      <c r="D156" s="22">
        <v>6297</v>
      </c>
      <c r="E156" s="22">
        <v>50747</v>
      </c>
      <c r="F156" s="22">
        <f t="shared" si="6"/>
        <v>57118</v>
      </c>
    </row>
    <row r="157" spans="1:6" x14ac:dyDescent="0.3">
      <c r="A157" s="22" t="s">
        <v>6</v>
      </c>
      <c r="B157" s="22">
        <v>0</v>
      </c>
      <c r="C157" s="22">
        <v>56</v>
      </c>
      <c r="D157" s="22">
        <v>285</v>
      </c>
      <c r="E157" s="22">
        <v>34</v>
      </c>
      <c r="F157" s="22">
        <f t="shared" si="6"/>
        <v>375</v>
      </c>
    </row>
    <row r="158" spans="1:6" x14ac:dyDescent="0.3">
      <c r="A158" s="22" t="s">
        <v>7</v>
      </c>
      <c r="B158" s="22">
        <v>0</v>
      </c>
      <c r="C158" s="22">
        <v>0</v>
      </c>
      <c r="D158" s="22">
        <v>619</v>
      </c>
      <c r="E158" s="22">
        <v>193</v>
      </c>
      <c r="F158" s="22">
        <f t="shared" si="6"/>
        <v>812</v>
      </c>
    </row>
    <row r="159" spans="1:6" x14ac:dyDescent="0.3">
      <c r="A159" s="22" t="s">
        <v>8</v>
      </c>
      <c r="B159" s="22">
        <v>0</v>
      </c>
      <c r="C159" s="22">
        <v>0</v>
      </c>
      <c r="D159" s="22">
        <v>0</v>
      </c>
      <c r="E159" s="22">
        <v>0</v>
      </c>
      <c r="F159" s="22">
        <f t="shared" si="6"/>
        <v>0</v>
      </c>
    </row>
    <row r="160" spans="1:6" x14ac:dyDescent="0.3">
      <c r="A160" s="22" t="s">
        <v>73</v>
      </c>
      <c r="B160" s="22">
        <v>11</v>
      </c>
      <c r="C160" s="22">
        <v>0</v>
      </c>
      <c r="D160" s="22">
        <v>0</v>
      </c>
      <c r="E160" s="22">
        <v>0</v>
      </c>
      <c r="F160" s="22">
        <f t="shared" si="6"/>
        <v>11</v>
      </c>
    </row>
    <row r="161" spans="1:6" x14ac:dyDescent="0.3">
      <c r="A161" s="22" t="s">
        <v>9</v>
      </c>
      <c r="B161" s="22">
        <v>0</v>
      </c>
      <c r="C161" s="22">
        <v>0</v>
      </c>
      <c r="D161" s="22">
        <v>0</v>
      </c>
      <c r="E161" s="22">
        <v>52</v>
      </c>
      <c r="F161" s="22">
        <f t="shared" si="6"/>
        <v>52</v>
      </c>
    </row>
    <row r="162" spans="1:6" x14ac:dyDescent="0.3">
      <c r="A162" s="22" t="s">
        <v>10</v>
      </c>
      <c r="B162" s="22">
        <v>2</v>
      </c>
      <c r="C162" s="22">
        <v>766</v>
      </c>
      <c r="D162" s="22">
        <v>309</v>
      </c>
      <c r="E162" s="22">
        <v>4</v>
      </c>
      <c r="F162" s="22">
        <f t="shared" si="6"/>
        <v>1081</v>
      </c>
    </row>
    <row r="163" spans="1:6" x14ac:dyDescent="0.3">
      <c r="A163" s="22" t="s">
        <v>11</v>
      </c>
      <c r="B163" s="22">
        <v>0</v>
      </c>
      <c r="C163" s="22">
        <v>0</v>
      </c>
      <c r="D163" s="22">
        <v>2</v>
      </c>
      <c r="E163" s="22">
        <v>44</v>
      </c>
      <c r="F163" s="22">
        <f t="shared" si="6"/>
        <v>46</v>
      </c>
    </row>
    <row r="164" spans="1:6" x14ac:dyDescent="0.3">
      <c r="A164" s="22" t="s">
        <v>12</v>
      </c>
      <c r="B164" s="22">
        <v>15</v>
      </c>
      <c r="C164" s="22">
        <v>0</v>
      </c>
      <c r="D164" s="22">
        <v>0</v>
      </c>
      <c r="E164" s="22">
        <v>2214</v>
      </c>
      <c r="F164" s="22">
        <f t="shared" si="6"/>
        <v>2229</v>
      </c>
    </row>
    <row r="165" spans="1:6" x14ac:dyDescent="0.3">
      <c r="A165" s="22" t="s">
        <v>13</v>
      </c>
      <c r="B165" s="22">
        <v>84</v>
      </c>
      <c r="C165" s="22">
        <v>0</v>
      </c>
      <c r="D165" s="22">
        <v>25</v>
      </c>
      <c r="E165" s="22">
        <v>342</v>
      </c>
      <c r="F165" s="22">
        <f t="shared" si="6"/>
        <v>451</v>
      </c>
    </row>
    <row r="166" spans="1:6" x14ac:dyDescent="0.3">
      <c r="A166" s="22" t="s">
        <v>14</v>
      </c>
      <c r="B166" s="22">
        <v>0</v>
      </c>
      <c r="C166" s="22">
        <v>0</v>
      </c>
      <c r="D166" s="22">
        <v>0</v>
      </c>
      <c r="E166" s="22">
        <v>0</v>
      </c>
      <c r="F166" s="22">
        <f t="shared" si="6"/>
        <v>0</v>
      </c>
    </row>
    <row r="167" spans="1:6" x14ac:dyDescent="0.3">
      <c r="A167" s="22" t="s">
        <v>74</v>
      </c>
      <c r="B167" s="22">
        <v>0</v>
      </c>
      <c r="C167" s="22">
        <v>0</v>
      </c>
      <c r="D167" s="22">
        <v>40</v>
      </c>
      <c r="E167" s="22">
        <v>0</v>
      </c>
      <c r="F167" s="22">
        <f t="shared" si="6"/>
        <v>40</v>
      </c>
    </row>
    <row r="168" spans="1:6" x14ac:dyDescent="0.3">
      <c r="A168" s="22" t="s">
        <v>15</v>
      </c>
      <c r="B168" s="22">
        <v>0</v>
      </c>
      <c r="C168" s="22">
        <v>0</v>
      </c>
      <c r="D168" s="22">
        <v>830</v>
      </c>
      <c r="E168" s="22">
        <v>0</v>
      </c>
      <c r="F168" s="22">
        <f t="shared" si="6"/>
        <v>830</v>
      </c>
    </row>
    <row r="169" spans="1:6" x14ac:dyDescent="0.3">
      <c r="A169" s="22" t="s">
        <v>16</v>
      </c>
      <c r="B169" s="22">
        <v>0</v>
      </c>
      <c r="C169" s="22">
        <v>0</v>
      </c>
      <c r="D169" s="22">
        <v>0</v>
      </c>
      <c r="E169" s="22">
        <v>0</v>
      </c>
      <c r="F169" s="22">
        <f t="shared" si="6"/>
        <v>0</v>
      </c>
    </row>
    <row r="170" spans="1:6" x14ac:dyDescent="0.3">
      <c r="A170" s="22" t="s">
        <v>188</v>
      </c>
      <c r="B170" s="22">
        <v>0</v>
      </c>
      <c r="C170" s="22">
        <v>0</v>
      </c>
      <c r="D170" s="22">
        <v>0</v>
      </c>
      <c r="E170" s="22">
        <v>0</v>
      </c>
      <c r="F170" s="22">
        <f t="shared" si="6"/>
        <v>0</v>
      </c>
    </row>
    <row r="171" spans="1:6" x14ac:dyDescent="0.3">
      <c r="A171" s="22" t="s">
        <v>17</v>
      </c>
      <c r="B171" s="22">
        <v>0</v>
      </c>
      <c r="C171" s="22">
        <v>0</v>
      </c>
      <c r="D171" s="22">
        <v>0</v>
      </c>
      <c r="E171" s="22">
        <v>0</v>
      </c>
      <c r="F171" s="22">
        <f t="shared" si="6"/>
        <v>0</v>
      </c>
    </row>
    <row r="172" spans="1:6" x14ac:dyDescent="0.3">
      <c r="A172" s="22" t="s">
        <v>75</v>
      </c>
      <c r="B172" s="22">
        <v>0</v>
      </c>
      <c r="C172" s="22">
        <v>0</v>
      </c>
      <c r="D172" s="22">
        <v>0</v>
      </c>
      <c r="E172" s="22">
        <v>0</v>
      </c>
      <c r="F172" s="22">
        <f t="shared" si="6"/>
        <v>0</v>
      </c>
    </row>
    <row r="173" spans="1:6" x14ac:dyDescent="0.3">
      <c r="A173" s="22" t="s">
        <v>187</v>
      </c>
      <c r="B173" s="22">
        <v>0</v>
      </c>
      <c r="C173" s="22">
        <v>0</v>
      </c>
      <c r="D173" s="22">
        <v>0</v>
      </c>
      <c r="E173" s="22">
        <v>0</v>
      </c>
      <c r="F173" s="22">
        <f t="shared" si="6"/>
        <v>0</v>
      </c>
    </row>
    <row r="174" spans="1:6" x14ac:dyDescent="0.3">
      <c r="A174" s="22" t="s">
        <v>186</v>
      </c>
      <c r="B174" s="22">
        <v>0</v>
      </c>
      <c r="C174" s="22">
        <v>0</v>
      </c>
      <c r="D174" s="22">
        <v>0</v>
      </c>
      <c r="E174" s="22">
        <v>0</v>
      </c>
      <c r="F174" s="22">
        <f t="shared" si="6"/>
        <v>0</v>
      </c>
    </row>
    <row r="175" spans="1:6" x14ac:dyDescent="0.3">
      <c r="A175" s="22" t="s">
        <v>18</v>
      </c>
      <c r="B175" s="22">
        <v>0</v>
      </c>
      <c r="C175" s="22">
        <v>0</v>
      </c>
      <c r="D175" s="22">
        <v>0</v>
      </c>
      <c r="E175" s="22">
        <v>0</v>
      </c>
      <c r="F175" s="22">
        <f t="shared" si="6"/>
        <v>0</v>
      </c>
    </row>
    <row r="176" spans="1:6" x14ac:dyDescent="0.3">
      <c r="A176" s="22" t="s">
        <v>185</v>
      </c>
      <c r="B176" s="22">
        <v>0</v>
      </c>
      <c r="C176" s="22">
        <v>0</v>
      </c>
      <c r="D176" s="22">
        <v>0</v>
      </c>
      <c r="E176" s="22">
        <v>12</v>
      </c>
      <c r="F176" s="22">
        <f t="shared" si="6"/>
        <v>12</v>
      </c>
    </row>
    <row r="177" spans="1:6" x14ac:dyDescent="0.3">
      <c r="A177" s="22" t="s">
        <v>19</v>
      </c>
      <c r="B177" s="22">
        <v>43</v>
      </c>
      <c r="C177" s="22">
        <v>0</v>
      </c>
      <c r="D177" s="22">
        <v>0</v>
      </c>
      <c r="E177" s="22">
        <v>226</v>
      </c>
      <c r="F177" s="22">
        <f t="shared" si="6"/>
        <v>269</v>
      </c>
    </row>
    <row r="178" spans="1:6" x14ac:dyDescent="0.3">
      <c r="A178" s="22" t="s">
        <v>29</v>
      </c>
      <c r="B178" s="22">
        <v>0</v>
      </c>
      <c r="C178" s="22">
        <v>0</v>
      </c>
      <c r="D178" s="22">
        <v>0</v>
      </c>
      <c r="E178" s="22">
        <v>24</v>
      </c>
      <c r="F178" s="22">
        <f t="shared" si="6"/>
        <v>24</v>
      </c>
    </row>
    <row r="179" spans="1:6" x14ac:dyDescent="0.3">
      <c r="A179" s="22" t="s">
        <v>77</v>
      </c>
      <c r="B179" s="22">
        <v>0</v>
      </c>
      <c r="C179" s="22">
        <v>0</v>
      </c>
      <c r="D179" s="22">
        <v>29</v>
      </c>
      <c r="E179" s="22">
        <v>0</v>
      </c>
      <c r="F179" s="22">
        <f t="shared" si="6"/>
        <v>29</v>
      </c>
    </row>
    <row r="180" spans="1:6" x14ac:dyDescent="0.3">
      <c r="A180" s="22" t="s">
        <v>20</v>
      </c>
      <c r="B180" s="22">
        <v>0</v>
      </c>
      <c r="C180" s="22">
        <v>0</v>
      </c>
      <c r="D180" s="22">
        <v>0</v>
      </c>
      <c r="E180" s="22">
        <v>0</v>
      </c>
      <c r="F180" s="22">
        <f t="shared" si="6"/>
        <v>0</v>
      </c>
    </row>
    <row r="181" spans="1:6" x14ac:dyDescent="0.3">
      <c r="A181" s="22" t="s">
        <v>78</v>
      </c>
      <c r="B181" s="22">
        <v>0</v>
      </c>
      <c r="C181" s="22">
        <v>0</v>
      </c>
      <c r="D181" s="22">
        <v>0</v>
      </c>
      <c r="E181" s="22">
        <v>0</v>
      </c>
      <c r="F181" s="22">
        <f t="shared" si="6"/>
        <v>0</v>
      </c>
    </row>
    <row r="182" spans="1:6" x14ac:dyDescent="0.3">
      <c r="A182" s="22" t="s">
        <v>79</v>
      </c>
      <c r="B182" s="22">
        <v>0</v>
      </c>
      <c r="C182" s="22">
        <v>0</v>
      </c>
      <c r="D182" s="22">
        <v>774</v>
      </c>
      <c r="E182" s="22">
        <v>0</v>
      </c>
      <c r="F182" s="22">
        <f t="shared" si="6"/>
        <v>774</v>
      </c>
    </row>
    <row r="183" spans="1:6" x14ac:dyDescent="0.3">
      <c r="A183" s="22" t="s">
        <v>80</v>
      </c>
      <c r="B183" s="22">
        <v>0</v>
      </c>
      <c r="C183" s="22">
        <v>0</v>
      </c>
      <c r="D183" s="22">
        <v>0</v>
      </c>
      <c r="E183" s="22">
        <v>0</v>
      </c>
      <c r="F183" s="22">
        <f t="shared" si="6"/>
        <v>0</v>
      </c>
    </row>
    <row r="184" spans="1:6" x14ac:dyDescent="0.3">
      <c r="A184" s="22" t="s">
        <v>21</v>
      </c>
      <c r="B184" s="22">
        <v>0</v>
      </c>
      <c r="C184" s="22">
        <v>98</v>
      </c>
      <c r="D184" s="22">
        <v>32266</v>
      </c>
      <c r="E184" s="22">
        <v>0</v>
      </c>
      <c r="F184" s="22">
        <f t="shared" si="6"/>
        <v>32364</v>
      </c>
    </row>
    <row r="185" spans="1:6" x14ac:dyDescent="0.3">
      <c r="A185" s="22" t="s">
        <v>209</v>
      </c>
      <c r="B185" s="22">
        <v>0</v>
      </c>
      <c r="C185" s="22">
        <v>0</v>
      </c>
      <c r="D185" s="22">
        <v>0</v>
      </c>
      <c r="E185" s="22">
        <v>0</v>
      </c>
      <c r="F185" s="22">
        <f t="shared" si="6"/>
        <v>0</v>
      </c>
    </row>
    <row r="186" spans="1:6" s="51" customFormat="1" x14ac:dyDescent="0.3">
      <c r="A186" s="79" t="s">
        <v>22</v>
      </c>
      <c r="B186" s="79">
        <v>0</v>
      </c>
      <c r="C186" s="79">
        <v>0</v>
      </c>
      <c r="D186" s="79">
        <v>2756</v>
      </c>
      <c r="E186" s="79">
        <v>0</v>
      </c>
      <c r="F186" s="79">
        <f t="shared" si="6"/>
        <v>2756</v>
      </c>
    </row>
    <row r="187" spans="1:6" s="51" customFormat="1" x14ac:dyDescent="0.3">
      <c r="A187" s="79" t="s">
        <v>28</v>
      </c>
      <c r="B187" s="79">
        <v>0</v>
      </c>
      <c r="C187" s="79">
        <v>0</v>
      </c>
      <c r="D187" s="79">
        <v>0</v>
      </c>
      <c r="E187" s="79">
        <v>0</v>
      </c>
      <c r="F187" s="79">
        <f t="shared" si="6"/>
        <v>0</v>
      </c>
    </row>
    <row r="188" spans="1:6" s="51" customFormat="1" x14ac:dyDescent="0.3">
      <c r="A188" s="79" t="s">
        <v>81</v>
      </c>
      <c r="B188" s="79">
        <v>0</v>
      </c>
      <c r="C188" s="79">
        <v>0</v>
      </c>
      <c r="D188" s="79">
        <v>5609</v>
      </c>
      <c r="E188" s="79">
        <v>0</v>
      </c>
      <c r="F188" s="79">
        <f t="shared" si="6"/>
        <v>5609</v>
      </c>
    </row>
    <row r="189" spans="1:6" s="51" customFormat="1" ht="15" thickBot="1" x14ac:dyDescent="0.35">
      <c r="A189" s="80" t="s">
        <v>37</v>
      </c>
      <c r="B189" s="80">
        <v>0</v>
      </c>
      <c r="C189" s="80">
        <v>0</v>
      </c>
      <c r="D189" s="80">
        <v>0</v>
      </c>
      <c r="E189" s="80">
        <v>0</v>
      </c>
      <c r="F189" s="80">
        <f t="shared" si="6"/>
        <v>0</v>
      </c>
    </row>
    <row r="190" spans="1:6" s="51" customFormat="1" x14ac:dyDescent="0.3">
      <c r="A190" s="82" t="s">
        <v>82</v>
      </c>
      <c r="B190" s="82">
        <f>SUM(B149:B189)</f>
        <v>54191</v>
      </c>
      <c r="C190" s="82">
        <f>SUM(C149:C189)</f>
        <v>3576</v>
      </c>
      <c r="D190" s="82">
        <f>SUM(D149:D189)</f>
        <v>106663</v>
      </c>
      <c r="E190" s="82">
        <f>SUM(E149:E189)</f>
        <v>56727</v>
      </c>
      <c r="F190" s="82">
        <f>SUM(B190:E190)</f>
        <v>221157</v>
      </c>
    </row>
    <row r="191" spans="1:6" s="51" customFormat="1" x14ac:dyDescent="0.3">
      <c r="A191" s="84" t="s">
        <v>116</v>
      </c>
      <c r="B191" s="88">
        <f>B190 / F190</f>
        <v>0.24503407081846834</v>
      </c>
      <c r="C191" s="88">
        <f>C190 / F190</f>
        <v>1.6169508539182573E-2</v>
      </c>
      <c r="D191" s="88">
        <f>D190 / F190</f>
        <v>0.48229538291801749</v>
      </c>
      <c r="E191" s="88">
        <f>E190 / F190</f>
        <v>0.25650103772433158</v>
      </c>
      <c r="F191" s="88">
        <f>SUM(B191:E191)</f>
        <v>1</v>
      </c>
    </row>
    <row r="192" spans="1:6" s="51" customFormat="1" x14ac:dyDescent="0.3">
      <c r="A192" s="93"/>
      <c r="B192" s="61"/>
      <c r="C192" s="61"/>
      <c r="D192" s="61"/>
      <c r="E192" s="61"/>
      <c r="F192" s="61"/>
    </row>
    <row r="193" spans="1:12" x14ac:dyDescent="0.3">
      <c r="A193" s="99" t="s">
        <v>288</v>
      </c>
      <c r="B193" s="100"/>
      <c r="C193" s="100"/>
      <c r="D193" s="100"/>
      <c r="E193" s="100"/>
      <c r="F193" s="100"/>
      <c r="G193" s="100"/>
      <c r="H193" s="100"/>
      <c r="I193" s="100"/>
      <c r="J193" s="100"/>
      <c r="K193" s="100"/>
      <c r="L193" s="101"/>
    </row>
    <row r="194" spans="1:12" x14ac:dyDescent="0.3">
      <c r="A194" s="102"/>
      <c r="B194" s="103"/>
      <c r="C194" s="103"/>
      <c r="D194" s="103"/>
      <c r="E194" s="103"/>
      <c r="F194" s="103"/>
      <c r="G194" s="103"/>
      <c r="H194" s="103"/>
      <c r="I194" s="103"/>
      <c r="J194" s="103"/>
      <c r="K194" s="103"/>
      <c r="L194" s="104"/>
    </row>
    <row r="195" spans="1:12" x14ac:dyDescent="0.3">
      <c r="A195" s="105"/>
      <c r="B195" s="106" t="s">
        <v>223</v>
      </c>
      <c r="C195" s="106"/>
      <c r="D195" s="106"/>
      <c r="E195" s="106"/>
      <c r="F195" s="106"/>
      <c r="G195" s="106"/>
      <c r="H195" s="106"/>
      <c r="I195" s="106"/>
      <c r="J195" s="106"/>
      <c r="K195" s="106"/>
      <c r="L195" s="105"/>
    </row>
    <row r="196" spans="1:12" ht="115.2" x14ac:dyDescent="0.3">
      <c r="A196" s="95" t="s">
        <v>23</v>
      </c>
      <c r="B196" s="95" t="s">
        <v>224</v>
      </c>
      <c r="C196" s="95" t="s">
        <v>216</v>
      </c>
      <c r="D196" s="95" t="s">
        <v>217</v>
      </c>
      <c r="E196" s="95" t="s">
        <v>218</v>
      </c>
      <c r="F196" s="95" t="s">
        <v>225</v>
      </c>
      <c r="G196" s="95" t="s">
        <v>219</v>
      </c>
      <c r="H196" s="95" t="s">
        <v>220</v>
      </c>
      <c r="I196" s="95" t="s">
        <v>221</v>
      </c>
      <c r="J196" s="95" t="s">
        <v>222</v>
      </c>
      <c r="K196" s="95" t="s">
        <v>175</v>
      </c>
      <c r="L196" s="94" t="s">
        <v>201</v>
      </c>
    </row>
    <row r="197" spans="1:12" x14ac:dyDescent="0.3">
      <c r="A197" s="22" t="s">
        <v>1</v>
      </c>
      <c r="B197" s="22">
        <v>57859</v>
      </c>
      <c r="C197" s="22">
        <v>244</v>
      </c>
      <c r="D197" s="22">
        <v>369</v>
      </c>
      <c r="E197" s="22">
        <v>428</v>
      </c>
      <c r="F197" s="22">
        <v>1544</v>
      </c>
      <c r="G197" s="22">
        <v>128</v>
      </c>
      <c r="H197" s="22">
        <v>0</v>
      </c>
      <c r="I197" s="22">
        <v>0</v>
      </c>
      <c r="J197" s="22">
        <v>0</v>
      </c>
      <c r="K197" s="22">
        <v>0</v>
      </c>
      <c r="L197" s="22">
        <f>SUM(B197:K197)</f>
        <v>60572</v>
      </c>
    </row>
    <row r="198" spans="1:12" x14ac:dyDescent="0.3">
      <c r="A198" s="22" t="s">
        <v>2</v>
      </c>
      <c r="B198" s="22">
        <v>22760</v>
      </c>
      <c r="C198" s="22">
        <v>34</v>
      </c>
      <c r="D198" s="22">
        <v>62</v>
      </c>
      <c r="E198" s="22">
        <v>19380</v>
      </c>
      <c r="F198" s="22">
        <v>5036</v>
      </c>
      <c r="G198" s="22">
        <v>540</v>
      </c>
      <c r="H198" s="22">
        <v>0</v>
      </c>
      <c r="I198" s="22">
        <v>0</v>
      </c>
      <c r="J198" s="22">
        <v>0</v>
      </c>
      <c r="K198" s="22">
        <v>36</v>
      </c>
      <c r="L198" s="22">
        <f t="shared" ref="L198:L237" si="7">SUM(B198:K198)</f>
        <v>47848</v>
      </c>
    </row>
    <row r="199" spans="1:12" x14ac:dyDescent="0.3">
      <c r="A199" s="22" t="s">
        <v>3</v>
      </c>
      <c r="B199" s="22">
        <v>3699</v>
      </c>
      <c r="C199" s="22">
        <v>567</v>
      </c>
      <c r="D199" s="22">
        <v>137</v>
      </c>
      <c r="E199" s="22">
        <v>132</v>
      </c>
      <c r="F199" s="22">
        <v>0</v>
      </c>
      <c r="G199" s="22">
        <v>0</v>
      </c>
      <c r="H199" s="22">
        <v>0</v>
      </c>
      <c r="I199" s="22">
        <v>0</v>
      </c>
      <c r="J199" s="22">
        <v>0</v>
      </c>
      <c r="K199" s="22">
        <v>0</v>
      </c>
      <c r="L199" s="22">
        <f t="shared" si="7"/>
        <v>4535</v>
      </c>
    </row>
    <row r="200" spans="1:12" x14ac:dyDescent="0.3">
      <c r="A200" s="22" t="s">
        <v>31</v>
      </c>
      <c r="B200" s="22">
        <v>0</v>
      </c>
      <c r="C200" s="22">
        <v>0</v>
      </c>
      <c r="D200" s="22">
        <v>0</v>
      </c>
      <c r="E200" s="22">
        <v>0</v>
      </c>
      <c r="F200" s="22">
        <v>0</v>
      </c>
      <c r="G200" s="22">
        <v>0</v>
      </c>
      <c r="H200" s="22">
        <v>0</v>
      </c>
      <c r="I200" s="22">
        <v>0</v>
      </c>
      <c r="J200" s="22">
        <v>0</v>
      </c>
      <c r="K200" s="22">
        <v>0</v>
      </c>
      <c r="L200" s="22">
        <f t="shared" si="7"/>
        <v>0</v>
      </c>
    </row>
    <row r="201" spans="1:12" x14ac:dyDescent="0.3">
      <c r="A201" s="22" t="s">
        <v>30</v>
      </c>
      <c r="B201" s="22">
        <v>0</v>
      </c>
      <c r="C201" s="22">
        <v>0</v>
      </c>
      <c r="D201" s="22">
        <v>0</v>
      </c>
      <c r="E201" s="22">
        <v>0</v>
      </c>
      <c r="F201" s="22">
        <v>0</v>
      </c>
      <c r="G201" s="22">
        <v>0</v>
      </c>
      <c r="H201" s="22">
        <v>0</v>
      </c>
      <c r="I201" s="22">
        <v>0</v>
      </c>
      <c r="J201" s="22">
        <v>0</v>
      </c>
      <c r="K201" s="22">
        <v>0</v>
      </c>
      <c r="L201" s="22">
        <f t="shared" si="7"/>
        <v>0</v>
      </c>
    </row>
    <row r="202" spans="1:12" x14ac:dyDescent="0.3">
      <c r="A202" s="22" t="s">
        <v>4</v>
      </c>
      <c r="B202" s="22">
        <v>0</v>
      </c>
      <c r="C202" s="22">
        <v>390</v>
      </c>
      <c r="D202" s="22">
        <v>0</v>
      </c>
      <c r="E202" s="22">
        <v>0</v>
      </c>
      <c r="F202" s="22">
        <v>0</v>
      </c>
      <c r="G202" s="22">
        <v>0</v>
      </c>
      <c r="H202" s="22">
        <v>0</v>
      </c>
      <c r="I202" s="22">
        <v>0</v>
      </c>
      <c r="J202" s="22">
        <v>0</v>
      </c>
      <c r="K202" s="22">
        <v>0</v>
      </c>
      <c r="L202" s="22">
        <f t="shared" si="7"/>
        <v>390</v>
      </c>
    </row>
    <row r="203" spans="1:12" x14ac:dyDescent="0.3">
      <c r="A203" s="22" t="s">
        <v>72</v>
      </c>
      <c r="B203" s="22">
        <v>0</v>
      </c>
      <c r="C203" s="22">
        <v>0</v>
      </c>
      <c r="D203" s="22">
        <v>0</v>
      </c>
      <c r="E203" s="22">
        <v>0</v>
      </c>
      <c r="F203" s="22">
        <v>45</v>
      </c>
      <c r="G203" s="22">
        <v>50</v>
      </c>
      <c r="H203" s="22">
        <v>0</v>
      </c>
      <c r="I203" s="22">
        <v>0</v>
      </c>
      <c r="J203" s="22">
        <v>0</v>
      </c>
      <c r="K203" s="22">
        <v>0</v>
      </c>
      <c r="L203" s="22">
        <f t="shared" si="7"/>
        <v>95</v>
      </c>
    </row>
    <row r="204" spans="1:12" x14ac:dyDescent="0.3">
      <c r="A204" s="22" t="s">
        <v>5</v>
      </c>
      <c r="B204" s="22">
        <v>267</v>
      </c>
      <c r="C204" s="22">
        <v>0</v>
      </c>
      <c r="D204" s="22">
        <v>102</v>
      </c>
      <c r="E204" s="22">
        <v>5967</v>
      </c>
      <c r="F204" s="22">
        <v>35</v>
      </c>
      <c r="G204" s="22">
        <v>0</v>
      </c>
      <c r="H204" s="22">
        <v>0</v>
      </c>
      <c r="I204" s="22">
        <v>0</v>
      </c>
      <c r="J204" s="22">
        <v>0</v>
      </c>
      <c r="K204" s="22">
        <v>0</v>
      </c>
      <c r="L204" s="22">
        <f t="shared" si="7"/>
        <v>6371</v>
      </c>
    </row>
    <row r="205" spans="1:12" x14ac:dyDescent="0.3">
      <c r="A205" s="22" t="s">
        <v>6</v>
      </c>
      <c r="B205" s="22">
        <v>0</v>
      </c>
      <c r="C205" s="22">
        <v>341</v>
      </c>
      <c r="D205" s="22">
        <v>0</v>
      </c>
      <c r="E205" s="22">
        <v>0</v>
      </c>
      <c r="F205" s="22">
        <v>0</v>
      </c>
      <c r="G205" s="22">
        <v>0</v>
      </c>
      <c r="H205" s="22">
        <v>0</v>
      </c>
      <c r="I205" s="22">
        <v>0</v>
      </c>
      <c r="J205" s="22">
        <v>0</v>
      </c>
      <c r="K205" s="22">
        <v>0</v>
      </c>
      <c r="L205" s="22">
        <f t="shared" si="7"/>
        <v>341</v>
      </c>
    </row>
    <row r="206" spans="1:12" x14ac:dyDescent="0.3">
      <c r="A206" s="22" t="s">
        <v>7</v>
      </c>
      <c r="B206" s="22">
        <v>341</v>
      </c>
      <c r="C206" s="22">
        <v>278</v>
      </c>
      <c r="D206" s="22">
        <v>0</v>
      </c>
      <c r="E206" s="22">
        <v>0</v>
      </c>
      <c r="F206" s="22">
        <v>0</v>
      </c>
      <c r="G206" s="22">
        <v>0</v>
      </c>
      <c r="H206" s="22">
        <v>0</v>
      </c>
      <c r="I206" s="22">
        <v>0</v>
      </c>
      <c r="J206" s="22">
        <v>0</v>
      </c>
      <c r="K206" s="22">
        <v>0</v>
      </c>
      <c r="L206" s="22">
        <f t="shared" si="7"/>
        <v>619</v>
      </c>
    </row>
    <row r="207" spans="1:12" x14ac:dyDescent="0.3">
      <c r="A207" s="22" t="s">
        <v>8</v>
      </c>
      <c r="B207" s="22">
        <v>0</v>
      </c>
      <c r="C207" s="22">
        <v>0</v>
      </c>
      <c r="D207" s="22">
        <v>0</v>
      </c>
      <c r="E207" s="22">
        <v>0</v>
      </c>
      <c r="F207" s="22">
        <v>0</v>
      </c>
      <c r="G207" s="22">
        <v>0</v>
      </c>
      <c r="H207" s="22">
        <v>0</v>
      </c>
      <c r="I207" s="22">
        <v>0</v>
      </c>
      <c r="J207" s="22">
        <v>0</v>
      </c>
      <c r="K207" s="22">
        <v>0</v>
      </c>
      <c r="L207" s="22">
        <f t="shared" si="7"/>
        <v>0</v>
      </c>
    </row>
    <row r="208" spans="1:12" x14ac:dyDescent="0.3">
      <c r="A208" s="22" t="s">
        <v>73</v>
      </c>
      <c r="B208" s="22">
        <v>0</v>
      </c>
      <c r="C208" s="22">
        <v>11</v>
      </c>
      <c r="D208" s="22">
        <v>0</v>
      </c>
      <c r="E208" s="22">
        <v>0</v>
      </c>
      <c r="F208" s="22">
        <v>0</v>
      </c>
      <c r="G208" s="22">
        <v>0</v>
      </c>
      <c r="H208" s="22">
        <v>0</v>
      </c>
      <c r="I208" s="22">
        <v>0</v>
      </c>
      <c r="J208" s="22">
        <v>0</v>
      </c>
      <c r="K208" s="22">
        <v>0</v>
      </c>
      <c r="L208" s="22">
        <f t="shared" si="7"/>
        <v>11</v>
      </c>
    </row>
    <row r="209" spans="1:12" x14ac:dyDescent="0.3">
      <c r="A209" s="22" t="s">
        <v>9</v>
      </c>
      <c r="B209" s="22">
        <v>0</v>
      </c>
      <c r="C209" s="22">
        <v>0</v>
      </c>
      <c r="D209" s="22">
        <v>0</v>
      </c>
      <c r="E209" s="22">
        <v>0</v>
      </c>
      <c r="F209" s="22">
        <v>0</v>
      </c>
      <c r="G209" s="22">
        <v>0</v>
      </c>
      <c r="H209" s="22">
        <v>0</v>
      </c>
      <c r="I209" s="22">
        <v>0</v>
      </c>
      <c r="J209" s="22">
        <v>0</v>
      </c>
      <c r="K209" s="22">
        <v>0</v>
      </c>
      <c r="L209" s="22">
        <f t="shared" si="7"/>
        <v>0</v>
      </c>
    </row>
    <row r="210" spans="1:12" x14ac:dyDescent="0.3">
      <c r="A210" s="22" t="s">
        <v>10</v>
      </c>
      <c r="B210" s="22">
        <v>255</v>
      </c>
      <c r="C210" s="22">
        <v>792</v>
      </c>
      <c r="D210" s="22">
        <v>30</v>
      </c>
      <c r="E210" s="22">
        <v>0</v>
      </c>
      <c r="F210" s="22">
        <v>0</v>
      </c>
      <c r="G210" s="22">
        <v>0</v>
      </c>
      <c r="H210" s="22">
        <v>0</v>
      </c>
      <c r="I210" s="22">
        <v>0</v>
      </c>
      <c r="J210" s="22">
        <v>0</v>
      </c>
      <c r="K210" s="22">
        <v>0</v>
      </c>
      <c r="L210" s="22">
        <f t="shared" si="7"/>
        <v>1077</v>
      </c>
    </row>
    <row r="211" spans="1:12" x14ac:dyDescent="0.3">
      <c r="A211" s="22" t="s">
        <v>11</v>
      </c>
      <c r="B211" s="22">
        <v>0</v>
      </c>
      <c r="C211" s="22">
        <v>0</v>
      </c>
      <c r="D211" s="22">
        <v>0</v>
      </c>
      <c r="E211" s="22">
        <v>0</v>
      </c>
      <c r="F211" s="22">
        <v>2</v>
      </c>
      <c r="G211" s="22">
        <v>0</v>
      </c>
      <c r="H211" s="22">
        <v>0</v>
      </c>
      <c r="I211" s="22">
        <v>0</v>
      </c>
      <c r="J211" s="22">
        <v>0</v>
      </c>
      <c r="K211" s="22">
        <v>0</v>
      </c>
      <c r="L211" s="22">
        <f t="shared" si="7"/>
        <v>2</v>
      </c>
    </row>
    <row r="212" spans="1:12" x14ac:dyDescent="0.3">
      <c r="A212" s="22" t="s">
        <v>12</v>
      </c>
      <c r="B212" s="22">
        <v>0</v>
      </c>
      <c r="C212" s="22">
        <v>0</v>
      </c>
      <c r="D212" s="22">
        <v>15</v>
      </c>
      <c r="E212" s="22">
        <v>0</v>
      </c>
      <c r="F212" s="22">
        <v>0</v>
      </c>
      <c r="G212" s="22">
        <v>0</v>
      </c>
      <c r="H212" s="22">
        <v>0</v>
      </c>
      <c r="I212" s="22">
        <v>0</v>
      </c>
      <c r="J212" s="22">
        <v>0</v>
      </c>
      <c r="K212" s="22">
        <v>0</v>
      </c>
      <c r="L212" s="22">
        <f t="shared" si="7"/>
        <v>15</v>
      </c>
    </row>
    <row r="213" spans="1:12" x14ac:dyDescent="0.3">
      <c r="A213" s="22" t="s">
        <v>13</v>
      </c>
      <c r="B213" s="22">
        <v>0</v>
      </c>
      <c r="C213" s="22">
        <v>109</v>
      </c>
      <c r="D213" s="22">
        <v>0</v>
      </c>
      <c r="E213" s="22">
        <v>0</v>
      </c>
      <c r="F213" s="22">
        <v>0</v>
      </c>
      <c r="G213" s="22">
        <v>0</v>
      </c>
      <c r="H213" s="22">
        <v>0</v>
      </c>
      <c r="I213" s="22">
        <v>0</v>
      </c>
      <c r="J213" s="22">
        <v>0</v>
      </c>
      <c r="K213" s="22">
        <v>0</v>
      </c>
      <c r="L213" s="22">
        <f t="shared" si="7"/>
        <v>109</v>
      </c>
    </row>
    <row r="214" spans="1:12" x14ac:dyDescent="0.3">
      <c r="A214" s="22" t="s">
        <v>14</v>
      </c>
      <c r="B214" s="22">
        <v>0</v>
      </c>
      <c r="C214" s="22">
        <v>0</v>
      </c>
      <c r="D214" s="22">
        <v>0</v>
      </c>
      <c r="E214" s="22">
        <v>0</v>
      </c>
      <c r="F214" s="22">
        <v>0</v>
      </c>
      <c r="G214" s="22">
        <v>0</v>
      </c>
      <c r="H214" s="22">
        <v>0</v>
      </c>
      <c r="I214" s="22">
        <v>0</v>
      </c>
      <c r="J214" s="22">
        <v>0</v>
      </c>
      <c r="K214" s="22">
        <v>0</v>
      </c>
      <c r="L214" s="22">
        <f t="shared" si="7"/>
        <v>0</v>
      </c>
    </row>
    <row r="215" spans="1:12" x14ac:dyDescent="0.3">
      <c r="A215" s="22" t="s">
        <v>74</v>
      </c>
      <c r="B215" s="22">
        <v>40</v>
      </c>
      <c r="C215" s="22">
        <v>0</v>
      </c>
      <c r="D215" s="22">
        <v>0</v>
      </c>
      <c r="E215" s="22">
        <v>0</v>
      </c>
      <c r="F215" s="22">
        <v>0</v>
      </c>
      <c r="G215" s="22">
        <v>0</v>
      </c>
      <c r="H215" s="22">
        <v>0</v>
      </c>
      <c r="I215" s="22">
        <v>0</v>
      </c>
      <c r="J215" s="22">
        <v>0</v>
      </c>
      <c r="K215" s="22">
        <v>0</v>
      </c>
      <c r="L215" s="22">
        <f t="shared" si="7"/>
        <v>40</v>
      </c>
    </row>
    <row r="216" spans="1:12" x14ac:dyDescent="0.3">
      <c r="A216" s="22" t="s">
        <v>15</v>
      </c>
      <c r="B216" s="22">
        <v>830</v>
      </c>
      <c r="C216" s="22">
        <v>0</v>
      </c>
      <c r="D216" s="22">
        <v>0</v>
      </c>
      <c r="E216" s="22">
        <v>0</v>
      </c>
      <c r="F216" s="22">
        <v>0</v>
      </c>
      <c r="G216" s="22">
        <v>0</v>
      </c>
      <c r="H216" s="22">
        <v>0</v>
      </c>
      <c r="I216" s="22">
        <v>0</v>
      </c>
      <c r="J216" s="22">
        <v>0</v>
      </c>
      <c r="K216" s="22">
        <v>0</v>
      </c>
      <c r="L216" s="22">
        <f t="shared" si="7"/>
        <v>830</v>
      </c>
    </row>
    <row r="217" spans="1:12" x14ac:dyDescent="0.3">
      <c r="A217" s="22" t="s">
        <v>16</v>
      </c>
      <c r="B217" s="22">
        <v>0</v>
      </c>
      <c r="C217" s="22">
        <v>0</v>
      </c>
      <c r="D217" s="22">
        <v>0</v>
      </c>
      <c r="E217" s="22">
        <v>0</v>
      </c>
      <c r="F217" s="22">
        <v>0</v>
      </c>
      <c r="G217" s="22">
        <v>0</v>
      </c>
      <c r="H217" s="22">
        <v>0</v>
      </c>
      <c r="I217" s="22">
        <v>0</v>
      </c>
      <c r="J217" s="22">
        <v>0</v>
      </c>
      <c r="K217" s="22">
        <v>0</v>
      </c>
      <c r="L217" s="22">
        <f t="shared" si="7"/>
        <v>0</v>
      </c>
    </row>
    <row r="218" spans="1:12" x14ac:dyDescent="0.3">
      <c r="A218" s="22" t="s">
        <v>188</v>
      </c>
      <c r="B218" s="22">
        <v>0</v>
      </c>
      <c r="C218" s="22">
        <v>0</v>
      </c>
      <c r="D218" s="22">
        <v>0</v>
      </c>
      <c r="E218" s="22">
        <v>0</v>
      </c>
      <c r="F218" s="22">
        <v>0</v>
      </c>
      <c r="G218" s="22">
        <v>0</v>
      </c>
      <c r="H218" s="22">
        <v>0</v>
      </c>
      <c r="I218" s="22">
        <v>0</v>
      </c>
      <c r="J218" s="22">
        <v>0</v>
      </c>
      <c r="K218" s="22">
        <v>0</v>
      </c>
      <c r="L218" s="22">
        <f t="shared" si="7"/>
        <v>0</v>
      </c>
    </row>
    <row r="219" spans="1:12" x14ac:dyDescent="0.3">
      <c r="A219" s="22" t="s">
        <v>17</v>
      </c>
      <c r="B219" s="22">
        <v>0</v>
      </c>
      <c r="C219" s="22">
        <v>0</v>
      </c>
      <c r="D219" s="22">
        <v>0</v>
      </c>
      <c r="E219" s="22">
        <v>0</v>
      </c>
      <c r="F219" s="22">
        <v>0</v>
      </c>
      <c r="G219" s="22">
        <v>0</v>
      </c>
      <c r="H219" s="22">
        <v>0</v>
      </c>
      <c r="I219" s="22">
        <v>0</v>
      </c>
      <c r="J219" s="22">
        <v>0</v>
      </c>
      <c r="K219" s="22">
        <v>0</v>
      </c>
      <c r="L219" s="22">
        <f t="shared" si="7"/>
        <v>0</v>
      </c>
    </row>
    <row r="220" spans="1:12" x14ac:dyDescent="0.3">
      <c r="A220" s="22" t="s">
        <v>75</v>
      </c>
      <c r="B220" s="22">
        <v>0</v>
      </c>
      <c r="C220" s="22">
        <v>0</v>
      </c>
      <c r="D220" s="22">
        <v>0</v>
      </c>
      <c r="E220" s="22">
        <v>0</v>
      </c>
      <c r="F220" s="22">
        <v>0</v>
      </c>
      <c r="G220" s="22">
        <v>0</v>
      </c>
      <c r="H220" s="22">
        <v>0</v>
      </c>
      <c r="I220" s="22">
        <v>0</v>
      </c>
      <c r="J220" s="22">
        <v>0</v>
      </c>
      <c r="K220" s="22">
        <v>0</v>
      </c>
      <c r="L220" s="22">
        <f t="shared" si="7"/>
        <v>0</v>
      </c>
    </row>
    <row r="221" spans="1:12" x14ac:dyDescent="0.3">
      <c r="A221" s="22" t="s">
        <v>187</v>
      </c>
      <c r="B221" s="22">
        <v>0</v>
      </c>
      <c r="C221" s="22">
        <v>0</v>
      </c>
      <c r="D221" s="22">
        <v>0</v>
      </c>
      <c r="E221" s="22">
        <v>0</v>
      </c>
      <c r="F221" s="22">
        <v>0</v>
      </c>
      <c r="G221" s="22">
        <v>0</v>
      </c>
      <c r="H221" s="22">
        <v>0</v>
      </c>
      <c r="I221" s="22">
        <v>0</v>
      </c>
      <c r="J221" s="22">
        <v>0</v>
      </c>
      <c r="K221" s="22">
        <v>0</v>
      </c>
      <c r="L221" s="22">
        <f t="shared" si="7"/>
        <v>0</v>
      </c>
    </row>
    <row r="222" spans="1:12" x14ac:dyDescent="0.3">
      <c r="A222" s="22" t="s">
        <v>186</v>
      </c>
      <c r="B222" s="22">
        <v>0</v>
      </c>
      <c r="C222" s="22">
        <v>0</v>
      </c>
      <c r="D222" s="22">
        <v>0</v>
      </c>
      <c r="E222" s="22">
        <v>0</v>
      </c>
      <c r="F222" s="22">
        <v>0</v>
      </c>
      <c r="G222" s="22">
        <v>0</v>
      </c>
      <c r="H222" s="22">
        <v>0</v>
      </c>
      <c r="I222" s="22">
        <v>0</v>
      </c>
      <c r="J222" s="22">
        <v>0</v>
      </c>
      <c r="K222" s="22">
        <v>0</v>
      </c>
      <c r="L222" s="22">
        <f t="shared" si="7"/>
        <v>0</v>
      </c>
    </row>
    <row r="223" spans="1:12" x14ac:dyDescent="0.3">
      <c r="A223" s="22" t="s">
        <v>18</v>
      </c>
      <c r="B223" s="22">
        <v>0</v>
      </c>
      <c r="C223" s="22">
        <v>0</v>
      </c>
      <c r="D223" s="22">
        <v>0</v>
      </c>
      <c r="E223" s="22">
        <v>0</v>
      </c>
      <c r="F223" s="22">
        <v>0</v>
      </c>
      <c r="G223" s="22">
        <v>0</v>
      </c>
      <c r="H223" s="22">
        <v>0</v>
      </c>
      <c r="I223" s="22">
        <v>0</v>
      </c>
      <c r="J223" s="22">
        <v>0</v>
      </c>
      <c r="K223" s="22">
        <v>0</v>
      </c>
      <c r="L223" s="22">
        <f t="shared" si="7"/>
        <v>0</v>
      </c>
    </row>
    <row r="224" spans="1:12" x14ac:dyDescent="0.3">
      <c r="A224" s="22" t="s">
        <v>185</v>
      </c>
      <c r="B224" s="22">
        <v>0</v>
      </c>
      <c r="C224" s="22">
        <v>0</v>
      </c>
      <c r="D224" s="22">
        <v>0</v>
      </c>
      <c r="E224" s="22">
        <v>0</v>
      </c>
      <c r="F224" s="22">
        <v>0</v>
      </c>
      <c r="G224" s="22">
        <v>0</v>
      </c>
      <c r="H224" s="22">
        <v>0</v>
      </c>
      <c r="I224" s="22">
        <v>0</v>
      </c>
      <c r="J224" s="22">
        <v>0</v>
      </c>
      <c r="K224" s="22">
        <v>0</v>
      </c>
      <c r="L224" s="22">
        <f t="shared" si="7"/>
        <v>0</v>
      </c>
    </row>
    <row r="225" spans="1:12" x14ac:dyDescent="0.3">
      <c r="A225" s="22" t="s">
        <v>19</v>
      </c>
      <c r="B225" s="22">
        <v>0</v>
      </c>
      <c r="C225" s="22">
        <v>43</v>
      </c>
      <c r="D225" s="22">
        <v>0</v>
      </c>
      <c r="E225" s="22">
        <v>0</v>
      </c>
      <c r="F225" s="22">
        <v>0</v>
      </c>
      <c r="G225" s="22">
        <v>0</v>
      </c>
      <c r="H225" s="22">
        <v>0</v>
      </c>
      <c r="I225" s="22">
        <v>0</v>
      </c>
      <c r="J225" s="22">
        <v>0</v>
      </c>
      <c r="K225" s="22">
        <v>0</v>
      </c>
      <c r="L225" s="22">
        <f t="shared" si="7"/>
        <v>43</v>
      </c>
    </row>
    <row r="226" spans="1:12" x14ac:dyDescent="0.3">
      <c r="A226" s="22" t="s">
        <v>29</v>
      </c>
      <c r="B226" s="22">
        <v>0</v>
      </c>
      <c r="C226" s="22">
        <v>0</v>
      </c>
      <c r="D226" s="22">
        <v>0</v>
      </c>
      <c r="E226" s="22">
        <v>0</v>
      </c>
      <c r="F226" s="22">
        <v>0</v>
      </c>
      <c r="G226" s="22">
        <v>0</v>
      </c>
      <c r="H226" s="22">
        <v>0</v>
      </c>
      <c r="I226" s="22">
        <v>0</v>
      </c>
      <c r="J226" s="22">
        <v>0</v>
      </c>
      <c r="K226" s="22">
        <v>0</v>
      </c>
      <c r="L226" s="22">
        <f t="shared" si="7"/>
        <v>0</v>
      </c>
    </row>
    <row r="227" spans="1:12" x14ac:dyDescent="0.3">
      <c r="A227" s="22" t="s">
        <v>77</v>
      </c>
      <c r="B227" s="22">
        <v>0</v>
      </c>
      <c r="C227" s="22">
        <v>0</v>
      </c>
      <c r="D227" s="22">
        <v>0</v>
      </c>
      <c r="E227" s="22">
        <v>0</v>
      </c>
      <c r="F227" s="22">
        <v>29</v>
      </c>
      <c r="G227" s="22">
        <v>0</v>
      </c>
      <c r="H227" s="22">
        <v>0</v>
      </c>
      <c r="I227" s="22">
        <v>0</v>
      </c>
      <c r="J227" s="22">
        <v>0</v>
      </c>
      <c r="K227" s="22">
        <v>0</v>
      </c>
      <c r="L227" s="22">
        <f t="shared" si="7"/>
        <v>29</v>
      </c>
    </row>
    <row r="228" spans="1:12" x14ac:dyDescent="0.3">
      <c r="A228" s="22" t="s">
        <v>20</v>
      </c>
      <c r="B228" s="22">
        <v>0</v>
      </c>
      <c r="C228" s="22">
        <v>0</v>
      </c>
      <c r="D228" s="22">
        <v>0</v>
      </c>
      <c r="E228" s="22">
        <v>0</v>
      </c>
      <c r="F228" s="22">
        <v>0</v>
      </c>
      <c r="G228" s="22">
        <v>0</v>
      </c>
      <c r="H228" s="22">
        <v>0</v>
      </c>
      <c r="I228" s="22">
        <v>0</v>
      </c>
      <c r="J228" s="22">
        <v>0</v>
      </c>
      <c r="K228" s="22">
        <v>0</v>
      </c>
      <c r="L228" s="22">
        <f t="shared" si="7"/>
        <v>0</v>
      </c>
    </row>
    <row r="229" spans="1:12" x14ac:dyDescent="0.3">
      <c r="A229" s="22" t="s">
        <v>78</v>
      </c>
      <c r="B229" s="22">
        <v>0</v>
      </c>
      <c r="C229" s="22">
        <v>0</v>
      </c>
      <c r="D229" s="22">
        <v>0</v>
      </c>
      <c r="E229" s="22">
        <v>0</v>
      </c>
      <c r="F229" s="22">
        <v>0</v>
      </c>
      <c r="G229" s="22">
        <v>0</v>
      </c>
      <c r="H229" s="22">
        <v>0</v>
      </c>
      <c r="I229" s="22">
        <v>0</v>
      </c>
      <c r="J229" s="22">
        <v>0</v>
      </c>
      <c r="K229" s="22">
        <v>0</v>
      </c>
      <c r="L229" s="22">
        <f t="shared" si="7"/>
        <v>0</v>
      </c>
    </row>
    <row r="230" spans="1:12" x14ac:dyDescent="0.3">
      <c r="A230" s="22" t="s">
        <v>79</v>
      </c>
      <c r="B230" s="22">
        <v>0</v>
      </c>
      <c r="C230" s="22">
        <v>0</v>
      </c>
      <c r="D230" s="22">
        <v>0</v>
      </c>
      <c r="E230" s="22">
        <v>44</v>
      </c>
      <c r="F230" s="22">
        <v>360</v>
      </c>
      <c r="G230" s="22">
        <v>370</v>
      </c>
      <c r="H230" s="22">
        <v>0</v>
      </c>
      <c r="I230" s="22">
        <v>0</v>
      </c>
      <c r="J230" s="22">
        <v>0</v>
      </c>
      <c r="K230" s="22">
        <v>0</v>
      </c>
      <c r="L230" s="22">
        <f t="shared" si="7"/>
        <v>774</v>
      </c>
    </row>
    <row r="231" spans="1:12" x14ac:dyDescent="0.3">
      <c r="A231" s="22" t="s">
        <v>80</v>
      </c>
      <c r="B231" s="22">
        <v>0</v>
      </c>
      <c r="C231" s="22">
        <v>0</v>
      </c>
      <c r="D231" s="22">
        <v>0</v>
      </c>
      <c r="E231" s="22">
        <v>0</v>
      </c>
      <c r="F231" s="22">
        <v>0</v>
      </c>
      <c r="G231" s="22">
        <v>0</v>
      </c>
      <c r="H231" s="22">
        <v>0</v>
      </c>
      <c r="I231" s="22">
        <v>0</v>
      </c>
      <c r="J231" s="22">
        <v>0</v>
      </c>
      <c r="K231" s="22">
        <v>0</v>
      </c>
      <c r="L231" s="22">
        <f t="shared" si="7"/>
        <v>0</v>
      </c>
    </row>
    <row r="232" spans="1:12" x14ac:dyDescent="0.3">
      <c r="A232" s="22" t="s">
        <v>21</v>
      </c>
      <c r="B232" s="22">
        <v>9673</v>
      </c>
      <c r="C232" s="22">
        <v>0</v>
      </c>
      <c r="D232" s="22">
        <v>110</v>
      </c>
      <c r="E232" s="22">
        <v>20563</v>
      </c>
      <c r="F232" s="22">
        <v>1482</v>
      </c>
      <c r="G232" s="22">
        <v>536</v>
      </c>
      <c r="H232" s="22">
        <v>0</v>
      </c>
      <c r="I232" s="22">
        <v>0</v>
      </c>
      <c r="J232" s="22">
        <v>0</v>
      </c>
      <c r="K232" s="22">
        <v>0</v>
      </c>
      <c r="L232" s="22">
        <f t="shared" si="7"/>
        <v>32364</v>
      </c>
    </row>
    <row r="233" spans="1:12" x14ac:dyDescent="0.3">
      <c r="A233" s="22" t="s">
        <v>209</v>
      </c>
      <c r="B233" s="22">
        <v>0</v>
      </c>
      <c r="C233" s="22">
        <v>0</v>
      </c>
      <c r="D233" s="22">
        <v>0</v>
      </c>
      <c r="E233" s="22">
        <v>0</v>
      </c>
      <c r="F233" s="22">
        <v>0</v>
      </c>
      <c r="G233" s="22">
        <v>0</v>
      </c>
      <c r="H233" s="22">
        <v>0</v>
      </c>
      <c r="I233" s="22">
        <v>0</v>
      </c>
      <c r="J233" s="22">
        <v>0</v>
      </c>
      <c r="K233" s="22">
        <v>0</v>
      </c>
      <c r="L233" s="22">
        <f t="shared" si="7"/>
        <v>0</v>
      </c>
    </row>
    <row r="234" spans="1:12" x14ac:dyDescent="0.3">
      <c r="A234" s="22" t="s">
        <v>22</v>
      </c>
      <c r="B234" s="22">
        <v>23</v>
      </c>
      <c r="C234" s="22">
        <v>21</v>
      </c>
      <c r="D234" s="22">
        <v>60</v>
      </c>
      <c r="E234" s="22">
        <v>968</v>
      </c>
      <c r="F234" s="22">
        <v>1672</v>
      </c>
      <c r="G234" s="22">
        <v>0</v>
      </c>
      <c r="H234" s="22">
        <v>0</v>
      </c>
      <c r="I234" s="22">
        <v>12</v>
      </c>
      <c r="J234" s="22">
        <v>0</v>
      </c>
      <c r="K234" s="22">
        <v>0</v>
      </c>
      <c r="L234" s="22">
        <f t="shared" si="7"/>
        <v>2756</v>
      </c>
    </row>
    <row r="235" spans="1:12" s="51" customFormat="1" x14ac:dyDescent="0.3">
      <c r="A235" s="79" t="s">
        <v>28</v>
      </c>
      <c r="B235" s="79">
        <v>0</v>
      </c>
      <c r="C235" s="79">
        <v>0</v>
      </c>
      <c r="D235" s="79">
        <v>0</v>
      </c>
      <c r="E235" s="79">
        <v>0</v>
      </c>
      <c r="F235" s="79">
        <v>0</v>
      </c>
      <c r="G235" s="79">
        <v>0</v>
      </c>
      <c r="H235" s="79">
        <v>0</v>
      </c>
      <c r="I235" s="79">
        <v>0</v>
      </c>
      <c r="J235" s="79">
        <v>0</v>
      </c>
      <c r="K235" s="79">
        <v>0</v>
      </c>
      <c r="L235" s="22">
        <f t="shared" si="7"/>
        <v>0</v>
      </c>
    </row>
    <row r="236" spans="1:12" s="51" customFormat="1" x14ac:dyDescent="0.3">
      <c r="A236" s="79" t="s">
        <v>81</v>
      </c>
      <c r="B236" s="79">
        <v>120</v>
      </c>
      <c r="C236" s="79">
        <v>0</v>
      </c>
      <c r="D236" s="79">
        <v>0</v>
      </c>
      <c r="E236" s="79">
        <v>3520</v>
      </c>
      <c r="F236" s="79">
        <v>1681</v>
      </c>
      <c r="G236" s="79">
        <v>288</v>
      </c>
      <c r="H236" s="79">
        <v>0</v>
      </c>
      <c r="I236" s="79">
        <v>0</v>
      </c>
      <c r="J236" s="79">
        <v>0</v>
      </c>
      <c r="K236" s="79">
        <v>0</v>
      </c>
      <c r="L236" s="22">
        <f t="shared" si="7"/>
        <v>5609</v>
      </c>
    </row>
    <row r="237" spans="1:12" s="51" customFormat="1" ht="15" thickBot="1" x14ac:dyDescent="0.35">
      <c r="A237" s="80" t="s">
        <v>37</v>
      </c>
      <c r="B237" s="80">
        <v>0</v>
      </c>
      <c r="C237" s="80">
        <v>0</v>
      </c>
      <c r="D237" s="80">
        <v>0</v>
      </c>
      <c r="E237" s="80">
        <v>0</v>
      </c>
      <c r="F237" s="80">
        <v>0</v>
      </c>
      <c r="G237" s="80">
        <v>0</v>
      </c>
      <c r="H237" s="80">
        <v>0</v>
      </c>
      <c r="I237" s="80">
        <v>0</v>
      </c>
      <c r="J237" s="80">
        <v>0</v>
      </c>
      <c r="K237" s="80">
        <v>0</v>
      </c>
      <c r="L237" s="22">
        <f t="shared" si="7"/>
        <v>0</v>
      </c>
    </row>
    <row r="238" spans="1:12" s="51" customFormat="1" x14ac:dyDescent="0.3">
      <c r="A238" s="82" t="s">
        <v>82</v>
      </c>
      <c r="B238" s="82">
        <f t="shared" ref="B238:K238" si="8">SUM(B197:B237)</f>
        <v>95867</v>
      </c>
      <c r="C238" s="82">
        <f t="shared" si="8"/>
        <v>2830</v>
      </c>
      <c r="D238" s="82">
        <f t="shared" si="8"/>
        <v>885</v>
      </c>
      <c r="E238" s="82">
        <f t="shared" si="8"/>
        <v>51002</v>
      </c>
      <c r="F238" s="82">
        <f t="shared" si="8"/>
        <v>11886</v>
      </c>
      <c r="G238" s="82">
        <f t="shared" si="8"/>
        <v>1912</v>
      </c>
      <c r="H238" s="82">
        <f t="shared" si="8"/>
        <v>0</v>
      </c>
      <c r="I238" s="82">
        <f t="shared" si="8"/>
        <v>12</v>
      </c>
      <c r="J238" s="82">
        <f t="shared" si="8"/>
        <v>0</v>
      </c>
      <c r="K238" s="82">
        <f t="shared" si="8"/>
        <v>36</v>
      </c>
      <c r="L238" s="82">
        <f>SUM(B238:K238)</f>
        <v>164430</v>
      </c>
    </row>
    <row r="239" spans="1:12" s="51" customFormat="1" x14ac:dyDescent="0.3">
      <c r="A239" s="84" t="s">
        <v>116</v>
      </c>
      <c r="B239" s="88">
        <f>B238/$L238</f>
        <v>0.58302621176184399</v>
      </c>
      <c r="C239" s="88">
        <f t="shared" ref="C239:K239" si="9">C238/$L238</f>
        <v>1.7210971233959739E-2</v>
      </c>
      <c r="D239" s="88">
        <f t="shared" si="9"/>
        <v>5.3822295201605549E-3</v>
      </c>
      <c r="E239" s="88">
        <f t="shared" si="9"/>
        <v>0.31017454235845038</v>
      </c>
      <c r="F239" s="88">
        <f t="shared" si="9"/>
        <v>7.2286079182630913E-2</v>
      </c>
      <c r="G239" s="88">
        <f t="shared" si="9"/>
        <v>1.1628048409657605E-2</v>
      </c>
      <c r="H239" s="88">
        <f t="shared" si="9"/>
        <v>0</v>
      </c>
      <c r="I239" s="88">
        <f t="shared" si="9"/>
        <v>7.2979383324210908E-5</v>
      </c>
      <c r="J239" s="88">
        <f t="shared" si="9"/>
        <v>0</v>
      </c>
      <c r="K239" s="88">
        <f t="shared" si="9"/>
        <v>2.1893814997263274E-4</v>
      </c>
      <c r="L239" s="88">
        <f>SUM(B239:K239)</f>
        <v>1</v>
      </c>
    </row>
    <row r="240" spans="1:12" s="51" customFormat="1" x14ac:dyDescent="0.3"/>
    <row r="241" spans="1:6" x14ac:dyDescent="0.3">
      <c r="A241" s="107" t="s">
        <v>289</v>
      </c>
      <c r="B241" s="108"/>
      <c r="C241" s="108"/>
      <c r="D241" s="108"/>
      <c r="E241" s="108"/>
      <c r="F241" s="109"/>
    </row>
    <row r="242" spans="1:6" x14ac:dyDescent="0.3">
      <c r="A242" s="102"/>
      <c r="B242" s="103"/>
      <c r="C242" s="103"/>
      <c r="D242" s="103"/>
      <c r="E242" s="103"/>
      <c r="F242" s="104"/>
    </row>
    <row r="243" spans="1:6" x14ac:dyDescent="0.3">
      <c r="A243" s="105"/>
      <c r="B243" s="106" t="s">
        <v>203</v>
      </c>
      <c r="C243" s="106"/>
      <c r="D243" s="106"/>
      <c r="E243" s="106"/>
      <c r="F243" s="105"/>
    </row>
    <row r="244" spans="1:6" ht="57.6" x14ac:dyDescent="0.3">
      <c r="A244" s="110" t="s">
        <v>223</v>
      </c>
      <c r="B244" s="95" t="s">
        <v>46</v>
      </c>
      <c r="C244" s="95" t="s">
        <v>202</v>
      </c>
      <c r="D244" s="95" t="s">
        <v>44</v>
      </c>
      <c r="E244" s="95" t="s">
        <v>45</v>
      </c>
      <c r="F244" s="94" t="s">
        <v>201</v>
      </c>
    </row>
    <row r="245" spans="1:6" x14ac:dyDescent="0.3">
      <c r="A245" s="22" t="s">
        <v>166</v>
      </c>
      <c r="B245" s="22">
        <v>1344</v>
      </c>
      <c r="C245" s="22">
        <v>66843</v>
      </c>
      <c r="D245" s="22">
        <v>16364</v>
      </c>
      <c r="E245" s="22">
        <v>11316</v>
      </c>
      <c r="F245" s="22">
        <f>SUM(B245:E245)</f>
        <v>95867</v>
      </c>
    </row>
    <row r="246" spans="1:6" x14ac:dyDescent="0.3">
      <c r="A246" s="22" t="s">
        <v>167</v>
      </c>
      <c r="B246" s="22">
        <v>0</v>
      </c>
      <c r="C246" s="22">
        <v>2263</v>
      </c>
      <c r="D246" s="22">
        <v>508</v>
      </c>
      <c r="E246" s="22">
        <v>59</v>
      </c>
      <c r="F246" s="22">
        <f t="shared" ref="F246:F254" si="10">SUM(B246:E246)</f>
        <v>2830</v>
      </c>
    </row>
    <row r="247" spans="1:6" x14ac:dyDescent="0.3">
      <c r="A247" s="22" t="s">
        <v>168</v>
      </c>
      <c r="B247" s="22">
        <v>0</v>
      </c>
      <c r="C247" s="22">
        <v>502</v>
      </c>
      <c r="D247" s="22">
        <v>382</v>
      </c>
      <c r="E247" s="22">
        <v>1</v>
      </c>
      <c r="F247" s="22">
        <f t="shared" si="10"/>
        <v>885</v>
      </c>
    </row>
    <row r="248" spans="1:6" x14ac:dyDescent="0.3">
      <c r="A248" s="22" t="s">
        <v>169</v>
      </c>
      <c r="B248" s="22">
        <v>404</v>
      </c>
      <c r="C248" s="22">
        <v>38397</v>
      </c>
      <c r="D248" s="22">
        <v>5330</v>
      </c>
      <c r="E248" s="22">
        <v>6871</v>
      </c>
      <c r="F248" s="22">
        <f t="shared" si="10"/>
        <v>51002</v>
      </c>
    </row>
    <row r="249" spans="1:6" x14ac:dyDescent="0.3">
      <c r="A249" s="22" t="s">
        <v>170</v>
      </c>
      <c r="B249" s="22">
        <v>0</v>
      </c>
      <c r="C249" s="22">
        <v>7317</v>
      </c>
      <c r="D249" s="22">
        <v>913</v>
      </c>
      <c r="E249" s="22">
        <v>3656</v>
      </c>
      <c r="F249" s="22">
        <f t="shared" si="10"/>
        <v>11886</v>
      </c>
    </row>
    <row r="250" spans="1:6" x14ac:dyDescent="0.3">
      <c r="A250" s="22" t="s">
        <v>171</v>
      </c>
      <c r="B250" s="22">
        <v>0</v>
      </c>
      <c r="C250" s="22">
        <v>1359</v>
      </c>
      <c r="D250" s="22">
        <v>153</v>
      </c>
      <c r="E250" s="22">
        <v>400</v>
      </c>
      <c r="F250" s="22">
        <f t="shared" si="10"/>
        <v>1912</v>
      </c>
    </row>
    <row r="251" spans="1:6" x14ac:dyDescent="0.3">
      <c r="A251" s="22" t="s">
        <v>172</v>
      </c>
      <c r="B251" s="22">
        <v>0</v>
      </c>
      <c r="C251" s="22">
        <v>0</v>
      </c>
      <c r="D251" s="22">
        <v>0</v>
      </c>
      <c r="E251" s="22">
        <v>0</v>
      </c>
      <c r="F251" s="22">
        <f t="shared" si="10"/>
        <v>0</v>
      </c>
    </row>
    <row r="252" spans="1:6" x14ac:dyDescent="0.3">
      <c r="A252" s="22" t="s">
        <v>173</v>
      </c>
      <c r="B252" s="22">
        <v>0</v>
      </c>
      <c r="C252" s="22">
        <v>0</v>
      </c>
      <c r="D252" s="22">
        <v>12</v>
      </c>
      <c r="E252" s="22">
        <v>0</v>
      </c>
      <c r="F252" s="22">
        <f t="shared" si="10"/>
        <v>12</v>
      </c>
    </row>
    <row r="253" spans="1:6" x14ac:dyDescent="0.3">
      <c r="A253" s="22" t="s">
        <v>174</v>
      </c>
      <c r="B253" s="22">
        <v>0</v>
      </c>
      <c r="C253" s="22">
        <v>0</v>
      </c>
      <c r="D253" s="22">
        <v>0</v>
      </c>
      <c r="E253" s="22">
        <v>0</v>
      </c>
      <c r="F253" s="22">
        <f t="shared" si="10"/>
        <v>0</v>
      </c>
    </row>
    <row r="254" spans="1:6" s="51" customFormat="1" ht="15" thickBot="1" x14ac:dyDescent="0.35">
      <c r="A254" s="80" t="s">
        <v>175</v>
      </c>
      <c r="B254" s="80">
        <v>0</v>
      </c>
      <c r="C254" s="80">
        <v>32</v>
      </c>
      <c r="D254" s="80">
        <v>0</v>
      </c>
      <c r="E254" s="80">
        <v>4</v>
      </c>
      <c r="F254" s="80">
        <f t="shared" si="10"/>
        <v>36</v>
      </c>
    </row>
    <row r="255" spans="1:6" s="51" customFormat="1" x14ac:dyDescent="0.3">
      <c r="A255" s="82" t="s">
        <v>82</v>
      </c>
      <c r="B255" s="82">
        <f>SUM(B245:B254)</f>
        <v>1748</v>
      </c>
      <c r="C255" s="82">
        <f>SUM(C245:C254)</f>
        <v>116713</v>
      </c>
      <c r="D255" s="82">
        <f>SUM(D245:D254)</f>
        <v>23662</v>
      </c>
      <c r="E255" s="82">
        <f>SUM(E245:E254)</f>
        <v>22307</v>
      </c>
      <c r="F255" s="82">
        <f>SUM(B255:E255)</f>
        <v>164430</v>
      </c>
    </row>
    <row r="256" spans="1:6" s="51" customFormat="1" x14ac:dyDescent="0.3">
      <c r="A256" s="84" t="s">
        <v>116</v>
      </c>
      <c r="B256" s="88">
        <f>B255/$F255</f>
        <v>1.0630663504226723E-2</v>
      </c>
      <c r="C256" s="88">
        <f t="shared" ref="C256:E256" si="11">C255/$F255</f>
        <v>0.7098035638265523</v>
      </c>
      <c r="D256" s="88">
        <f t="shared" si="11"/>
        <v>0.14390318068478988</v>
      </c>
      <c r="E256" s="88">
        <f t="shared" si="11"/>
        <v>0.13566259198443106</v>
      </c>
      <c r="F256" s="88">
        <f>SUM(B256:E256)</f>
        <v>1</v>
      </c>
    </row>
    <row r="257" spans="1:6" s="51" customFormat="1" ht="20.100000000000001" customHeight="1" x14ac:dyDescent="0.3"/>
    <row r="258" spans="1:6" x14ac:dyDescent="0.3">
      <c r="A258" s="70" t="s">
        <v>245</v>
      </c>
      <c r="B258" s="71"/>
      <c r="C258" s="71"/>
      <c r="D258" s="71"/>
      <c r="E258" s="71"/>
      <c r="F258" s="72"/>
    </row>
    <row r="259" spans="1:6" s="91" customFormat="1" ht="13.2" customHeight="1" x14ac:dyDescent="0.3">
      <c r="A259" s="96"/>
      <c r="B259" s="97"/>
      <c r="C259" s="97"/>
      <c r="D259" s="97"/>
      <c r="E259" s="97"/>
      <c r="F259" s="98"/>
    </row>
    <row r="260" spans="1:6" ht="43.2" x14ac:dyDescent="0.3">
      <c r="A260" s="95" t="s">
        <v>23</v>
      </c>
      <c r="B260" s="95" t="s">
        <v>126</v>
      </c>
      <c r="C260" s="95" t="s">
        <v>127</v>
      </c>
      <c r="D260" s="95" t="s">
        <v>128</v>
      </c>
      <c r="E260" s="95" t="s">
        <v>129</v>
      </c>
      <c r="F260" s="94" t="s">
        <v>201</v>
      </c>
    </row>
    <row r="261" spans="1:6" x14ac:dyDescent="0.3">
      <c r="A261" s="22" t="s">
        <v>1</v>
      </c>
      <c r="B261" s="22">
        <v>2309</v>
      </c>
      <c r="C261" s="22">
        <v>0</v>
      </c>
      <c r="D261" s="22">
        <v>32885</v>
      </c>
      <c r="E261" s="22">
        <v>77</v>
      </c>
      <c r="F261" s="22">
        <f t="shared" ref="F261:F301" si="12">SUM(B261:E261)</f>
        <v>35271</v>
      </c>
    </row>
    <row r="262" spans="1:6" x14ac:dyDescent="0.3">
      <c r="A262" s="22" t="s">
        <v>2</v>
      </c>
      <c r="B262" s="22">
        <v>396</v>
      </c>
      <c r="C262" s="22">
        <v>0</v>
      </c>
      <c r="D262" s="22">
        <v>14029</v>
      </c>
      <c r="E262" s="22">
        <v>0</v>
      </c>
      <c r="F262" s="22">
        <f t="shared" si="12"/>
        <v>14425</v>
      </c>
    </row>
    <row r="263" spans="1:6" x14ac:dyDescent="0.3">
      <c r="A263" s="22" t="s">
        <v>3</v>
      </c>
      <c r="B263" s="22">
        <v>0</v>
      </c>
      <c r="C263" s="22">
        <v>0</v>
      </c>
      <c r="D263" s="22">
        <v>4266</v>
      </c>
      <c r="E263" s="22">
        <v>0</v>
      </c>
      <c r="F263" s="22">
        <f t="shared" si="12"/>
        <v>4266</v>
      </c>
    </row>
    <row r="264" spans="1:6" x14ac:dyDescent="0.3">
      <c r="A264" s="22" t="s">
        <v>31</v>
      </c>
      <c r="B264" s="22">
        <v>0</v>
      </c>
      <c r="C264" s="22">
        <v>0</v>
      </c>
      <c r="D264" s="22">
        <v>0</v>
      </c>
      <c r="E264" s="22">
        <v>0</v>
      </c>
      <c r="F264" s="22">
        <f t="shared" si="12"/>
        <v>0</v>
      </c>
    </row>
    <row r="265" spans="1:6" x14ac:dyDescent="0.3">
      <c r="A265" s="22" t="s">
        <v>30</v>
      </c>
      <c r="B265" s="22">
        <v>0</v>
      </c>
      <c r="C265" s="22">
        <v>0</v>
      </c>
      <c r="D265" s="22">
        <v>0</v>
      </c>
      <c r="E265" s="22">
        <v>0</v>
      </c>
      <c r="F265" s="22">
        <f t="shared" si="12"/>
        <v>0</v>
      </c>
    </row>
    <row r="266" spans="1:6" x14ac:dyDescent="0.3">
      <c r="A266" s="22" t="s">
        <v>4</v>
      </c>
      <c r="B266" s="22">
        <v>0</v>
      </c>
      <c r="C266" s="22">
        <v>0</v>
      </c>
      <c r="D266" s="22">
        <v>0</v>
      </c>
      <c r="E266" s="22">
        <v>0</v>
      </c>
      <c r="F266" s="22">
        <f t="shared" si="12"/>
        <v>0</v>
      </c>
    </row>
    <row r="267" spans="1:6" x14ac:dyDescent="0.3">
      <c r="A267" s="22" t="s">
        <v>72</v>
      </c>
      <c r="B267" s="22">
        <v>0</v>
      </c>
      <c r="C267" s="22">
        <v>0</v>
      </c>
      <c r="D267" s="22">
        <v>0</v>
      </c>
      <c r="E267" s="22">
        <v>0</v>
      </c>
      <c r="F267" s="22">
        <f t="shared" si="12"/>
        <v>0</v>
      </c>
    </row>
    <row r="268" spans="1:6" x14ac:dyDescent="0.3">
      <c r="A268" s="22" t="s">
        <v>5</v>
      </c>
      <c r="B268" s="22">
        <v>0</v>
      </c>
      <c r="C268" s="22">
        <v>74</v>
      </c>
      <c r="D268" s="22">
        <v>0</v>
      </c>
      <c r="E268" s="22">
        <v>0</v>
      </c>
      <c r="F268" s="22">
        <f t="shared" si="12"/>
        <v>74</v>
      </c>
    </row>
    <row r="269" spans="1:6" x14ac:dyDescent="0.3">
      <c r="A269" s="22" t="s">
        <v>6</v>
      </c>
      <c r="B269" s="22">
        <v>0</v>
      </c>
      <c r="C269" s="22">
        <v>0</v>
      </c>
      <c r="D269" s="22">
        <v>0</v>
      </c>
      <c r="E269" s="22">
        <v>0</v>
      </c>
      <c r="F269" s="22">
        <f t="shared" si="12"/>
        <v>0</v>
      </c>
    </row>
    <row r="270" spans="1:6" x14ac:dyDescent="0.3">
      <c r="A270" s="22" t="s">
        <v>7</v>
      </c>
      <c r="B270" s="22">
        <v>0</v>
      </c>
      <c r="C270" s="22">
        <v>0</v>
      </c>
      <c r="D270" s="22">
        <v>0</v>
      </c>
      <c r="E270" s="22">
        <v>0</v>
      </c>
      <c r="F270" s="22">
        <f t="shared" si="12"/>
        <v>0</v>
      </c>
    </row>
    <row r="271" spans="1:6" x14ac:dyDescent="0.3">
      <c r="A271" s="22" t="s">
        <v>8</v>
      </c>
      <c r="B271" s="22">
        <v>0</v>
      </c>
      <c r="C271" s="22">
        <v>0</v>
      </c>
      <c r="D271" s="22">
        <v>0</v>
      </c>
      <c r="E271" s="22">
        <v>0</v>
      </c>
      <c r="F271" s="22">
        <f t="shared" si="12"/>
        <v>0</v>
      </c>
    </row>
    <row r="272" spans="1:6" x14ac:dyDescent="0.3">
      <c r="A272" s="22" t="s">
        <v>73</v>
      </c>
      <c r="B272" s="22">
        <v>0</v>
      </c>
      <c r="C272" s="22">
        <v>0</v>
      </c>
      <c r="D272" s="22">
        <v>11</v>
      </c>
      <c r="E272" s="22">
        <v>0</v>
      </c>
      <c r="F272" s="22">
        <f t="shared" si="12"/>
        <v>11</v>
      </c>
    </row>
    <row r="273" spans="1:6" x14ac:dyDescent="0.3">
      <c r="A273" s="22" t="s">
        <v>9</v>
      </c>
      <c r="B273" s="22">
        <v>0</v>
      </c>
      <c r="C273" s="22">
        <v>0</v>
      </c>
      <c r="D273" s="22">
        <v>0</v>
      </c>
      <c r="E273" s="22">
        <v>0</v>
      </c>
      <c r="F273" s="22">
        <f t="shared" si="12"/>
        <v>0</v>
      </c>
    </row>
    <row r="274" spans="1:6" x14ac:dyDescent="0.3">
      <c r="A274" s="22" t="s">
        <v>10</v>
      </c>
      <c r="B274" s="22">
        <v>0</v>
      </c>
      <c r="C274" s="22">
        <v>0</v>
      </c>
      <c r="D274" s="22">
        <v>2</v>
      </c>
      <c r="E274" s="22">
        <v>0</v>
      </c>
      <c r="F274" s="22">
        <f t="shared" si="12"/>
        <v>2</v>
      </c>
    </row>
    <row r="275" spans="1:6" x14ac:dyDescent="0.3">
      <c r="A275" s="22" t="s">
        <v>11</v>
      </c>
      <c r="B275" s="22">
        <v>0</v>
      </c>
      <c r="C275" s="22">
        <v>0</v>
      </c>
      <c r="D275" s="22">
        <v>0</v>
      </c>
      <c r="E275" s="22">
        <v>0</v>
      </c>
      <c r="F275" s="22">
        <f t="shared" si="12"/>
        <v>0</v>
      </c>
    </row>
    <row r="276" spans="1:6" x14ac:dyDescent="0.3">
      <c r="A276" s="22" t="s">
        <v>12</v>
      </c>
      <c r="B276" s="22">
        <v>15</v>
      </c>
      <c r="C276" s="22">
        <v>0</v>
      </c>
      <c r="D276" s="22">
        <v>0</v>
      </c>
      <c r="E276" s="22">
        <v>0</v>
      </c>
      <c r="F276" s="22">
        <f t="shared" si="12"/>
        <v>15</v>
      </c>
    </row>
    <row r="277" spans="1:6" x14ac:dyDescent="0.3">
      <c r="A277" s="22" t="s">
        <v>13</v>
      </c>
      <c r="B277" s="22">
        <v>4</v>
      </c>
      <c r="C277" s="22">
        <v>0</v>
      </c>
      <c r="D277" s="22">
        <v>80</v>
      </c>
      <c r="E277" s="22">
        <v>0</v>
      </c>
      <c r="F277" s="22">
        <f t="shared" si="12"/>
        <v>84</v>
      </c>
    </row>
    <row r="278" spans="1:6" x14ac:dyDescent="0.3">
      <c r="A278" s="22" t="s">
        <v>14</v>
      </c>
      <c r="B278" s="22">
        <v>0</v>
      </c>
      <c r="C278" s="22">
        <v>0</v>
      </c>
      <c r="D278" s="22">
        <v>0</v>
      </c>
      <c r="E278" s="22">
        <v>0</v>
      </c>
      <c r="F278" s="22">
        <f t="shared" si="12"/>
        <v>0</v>
      </c>
    </row>
    <row r="279" spans="1:6" x14ac:dyDescent="0.3">
      <c r="A279" s="22" t="s">
        <v>74</v>
      </c>
      <c r="B279" s="22">
        <v>0</v>
      </c>
      <c r="C279" s="22">
        <v>0</v>
      </c>
      <c r="D279" s="22">
        <v>0</v>
      </c>
      <c r="E279" s="22">
        <v>0</v>
      </c>
      <c r="F279" s="22">
        <f t="shared" si="12"/>
        <v>0</v>
      </c>
    </row>
    <row r="280" spans="1:6" x14ac:dyDescent="0.3">
      <c r="A280" s="22" t="s">
        <v>15</v>
      </c>
      <c r="B280" s="22">
        <v>0</v>
      </c>
      <c r="C280" s="22">
        <v>0</v>
      </c>
      <c r="D280" s="22">
        <v>0</v>
      </c>
      <c r="E280" s="22">
        <v>0</v>
      </c>
      <c r="F280" s="22">
        <f t="shared" si="12"/>
        <v>0</v>
      </c>
    </row>
    <row r="281" spans="1:6" x14ac:dyDescent="0.3">
      <c r="A281" s="22" t="s">
        <v>16</v>
      </c>
      <c r="B281" s="22">
        <v>0</v>
      </c>
      <c r="C281" s="22">
        <v>0</v>
      </c>
      <c r="D281" s="22">
        <v>0</v>
      </c>
      <c r="E281" s="22">
        <v>0</v>
      </c>
      <c r="F281" s="22">
        <f t="shared" si="12"/>
        <v>0</v>
      </c>
    </row>
    <row r="282" spans="1:6" x14ac:dyDescent="0.3">
      <c r="A282" s="22" t="s">
        <v>188</v>
      </c>
      <c r="B282" s="22">
        <v>0</v>
      </c>
      <c r="C282" s="22">
        <v>0</v>
      </c>
      <c r="D282" s="22">
        <v>0</v>
      </c>
      <c r="E282" s="22">
        <v>0</v>
      </c>
      <c r="F282" s="22">
        <f t="shared" si="12"/>
        <v>0</v>
      </c>
    </row>
    <row r="283" spans="1:6" x14ac:dyDescent="0.3">
      <c r="A283" s="22" t="s">
        <v>17</v>
      </c>
      <c r="B283" s="22">
        <v>0</v>
      </c>
      <c r="C283" s="22">
        <v>0</v>
      </c>
      <c r="D283" s="22">
        <v>0</v>
      </c>
      <c r="E283" s="22">
        <v>0</v>
      </c>
      <c r="F283" s="22">
        <f t="shared" si="12"/>
        <v>0</v>
      </c>
    </row>
    <row r="284" spans="1:6" x14ac:dyDescent="0.3">
      <c r="A284" s="22" t="s">
        <v>75</v>
      </c>
      <c r="B284" s="22">
        <v>0</v>
      </c>
      <c r="C284" s="22">
        <v>0</v>
      </c>
      <c r="D284" s="22">
        <v>0</v>
      </c>
      <c r="E284" s="22">
        <v>0</v>
      </c>
      <c r="F284" s="22">
        <f t="shared" si="12"/>
        <v>0</v>
      </c>
    </row>
    <row r="285" spans="1:6" x14ac:dyDescent="0.3">
      <c r="A285" s="22" t="s">
        <v>187</v>
      </c>
      <c r="B285" s="22">
        <v>0</v>
      </c>
      <c r="C285" s="22">
        <v>0</v>
      </c>
      <c r="D285" s="22">
        <v>0</v>
      </c>
      <c r="E285" s="22">
        <v>0</v>
      </c>
      <c r="F285" s="22">
        <f t="shared" si="12"/>
        <v>0</v>
      </c>
    </row>
    <row r="286" spans="1:6" x14ac:dyDescent="0.3">
      <c r="A286" s="22" t="s">
        <v>186</v>
      </c>
      <c r="B286" s="22">
        <v>0</v>
      </c>
      <c r="C286" s="22">
        <v>0</v>
      </c>
      <c r="D286" s="22">
        <v>0</v>
      </c>
      <c r="E286" s="22">
        <v>0</v>
      </c>
      <c r="F286" s="22">
        <f t="shared" si="12"/>
        <v>0</v>
      </c>
    </row>
    <row r="287" spans="1:6" x14ac:dyDescent="0.3">
      <c r="A287" s="22" t="s">
        <v>18</v>
      </c>
      <c r="B287" s="22">
        <v>0</v>
      </c>
      <c r="C287" s="22">
        <v>0</v>
      </c>
      <c r="D287" s="22">
        <v>0</v>
      </c>
      <c r="E287" s="22">
        <v>0</v>
      </c>
      <c r="F287" s="22">
        <f t="shared" si="12"/>
        <v>0</v>
      </c>
    </row>
    <row r="288" spans="1:6" x14ac:dyDescent="0.3">
      <c r="A288" s="22" t="s">
        <v>185</v>
      </c>
      <c r="B288" s="22">
        <v>0</v>
      </c>
      <c r="C288" s="22">
        <v>0</v>
      </c>
      <c r="D288" s="22">
        <v>0</v>
      </c>
      <c r="E288" s="22">
        <v>0</v>
      </c>
      <c r="F288" s="22">
        <f t="shared" si="12"/>
        <v>0</v>
      </c>
    </row>
    <row r="289" spans="1:6" x14ac:dyDescent="0.3">
      <c r="A289" s="22" t="s">
        <v>19</v>
      </c>
      <c r="B289" s="22">
        <v>0</v>
      </c>
      <c r="C289" s="22">
        <v>0</v>
      </c>
      <c r="D289" s="22">
        <v>43</v>
      </c>
      <c r="E289" s="22">
        <v>0</v>
      </c>
      <c r="F289" s="22">
        <f t="shared" si="12"/>
        <v>43</v>
      </c>
    </row>
    <row r="290" spans="1:6" x14ac:dyDescent="0.3">
      <c r="A290" s="22" t="s">
        <v>29</v>
      </c>
      <c r="B290" s="22">
        <v>0</v>
      </c>
      <c r="C290" s="22">
        <v>0</v>
      </c>
      <c r="D290" s="22">
        <v>0</v>
      </c>
      <c r="E290" s="22">
        <v>0</v>
      </c>
      <c r="F290" s="22">
        <f t="shared" si="12"/>
        <v>0</v>
      </c>
    </row>
    <row r="291" spans="1:6" x14ac:dyDescent="0.3">
      <c r="A291" s="22" t="s">
        <v>77</v>
      </c>
      <c r="B291" s="22">
        <v>0</v>
      </c>
      <c r="C291" s="22">
        <v>0</v>
      </c>
      <c r="D291" s="22">
        <v>0</v>
      </c>
      <c r="E291" s="22">
        <v>0</v>
      </c>
      <c r="F291" s="22">
        <f t="shared" si="12"/>
        <v>0</v>
      </c>
    </row>
    <row r="292" spans="1:6" x14ac:dyDescent="0.3">
      <c r="A292" s="22" t="s">
        <v>20</v>
      </c>
      <c r="B292" s="22">
        <v>0</v>
      </c>
      <c r="C292" s="22">
        <v>0</v>
      </c>
      <c r="D292" s="22">
        <v>0</v>
      </c>
      <c r="E292" s="22">
        <v>0</v>
      </c>
      <c r="F292" s="22">
        <f t="shared" si="12"/>
        <v>0</v>
      </c>
    </row>
    <row r="293" spans="1:6" x14ac:dyDescent="0.3">
      <c r="A293" s="22" t="s">
        <v>78</v>
      </c>
      <c r="B293" s="22">
        <v>0</v>
      </c>
      <c r="C293" s="22">
        <v>0</v>
      </c>
      <c r="D293" s="22">
        <v>0</v>
      </c>
      <c r="E293" s="22">
        <v>0</v>
      </c>
      <c r="F293" s="22">
        <f t="shared" si="12"/>
        <v>0</v>
      </c>
    </row>
    <row r="294" spans="1:6" x14ac:dyDescent="0.3">
      <c r="A294" s="22" t="s">
        <v>79</v>
      </c>
      <c r="B294" s="22">
        <v>0</v>
      </c>
      <c r="C294" s="22">
        <v>0</v>
      </c>
      <c r="D294" s="22">
        <v>0</v>
      </c>
      <c r="E294" s="22">
        <v>0</v>
      </c>
      <c r="F294" s="22">
        <f t="shared" si="12"/>
        <v>0</v>
      </c>
    </row>
    <row r="295" spans="1:6" x14ac:dyDescent="0.3">
      <c r="A295" s="22" t="s">
        <v>80</v>
      </c>
      <c r="B295" s="22">
        <v>0</v>
      </c>
      <c r="C295" s="22">
        <v>0</v>
      </c>
      <c r="D295" s="22">
        <v>0</v>
      </c>
      <c r="E295" s="22">
        <v>0</v>
      </c>
      <c r="F295" s="22">
        <f t="shared" si="12"/>
        <v>0</v>
      </c>
    </row>
    <row r="296" spans="1:6" x14ac:dyDescent="0.3">
      <c r="A296" s="22" t="s">
        <v>21</v>
      </c>
      <c r="B296" s="22">
        <v>0</v>
      </c>
      <c r="C296" s="22">
        <v>0</v>
      </c>
      <c r="D296" s="22">
        <v>0</v>
      </c>
      <c r="E296" s="22">
        <v>0</v>
      </c>
      <c r="F296" s="22">
        <f t="shared" si="12"/>
        <v>0</v>
      </c>
    </row>
    <row r="297" spans="1:6" s="51" customFormat="1" x14ac:dyDescent="0.3">
      <c r="A297" s="79" t="s">
        <v>209</v>
      </c>
      <c r="B297" s="79">
        <v>0</v>
      </c>
      <c r="C297" s="79">
        <v>0</v>
      </c>
      <c r="D297" s="79">
        <v>0</v>
      </c>
      <c r="E297" s="79">
        <v>0</v>
      </c>
      <c r="F297" s="79">
        <f t="shared" si="12"/>
        <v>0</v>
      </c>
    </row>
    <row r="298" spans="1:6" s="51" customFormat="1" x14ac:dyDescent="0.3">
      <c r="A298" s="79" t="s">
        <v>22</v>
      </c>
      <c r="B298" s="79">
        <v>0</v>
      </c>
      <c r="C298" s="79">
        <v>0</v>
      </c>
      <c r="D298" s="79">
        <v>0</v>
      </c>
      <c r="E298" s="79">
        <v>0</v>
      </c>
      <c r="F298" s="79">
        <f t="shared" si="12"/>
        <v>0</v>
      </c>
    </row>
    <row r="299" spans="1:6" s="51" customFormat="1" x14ac:dyDescent="0.3">
      <c r="A299" s="79" t="s">
        <v>28</v>
      </c>
      <c r="B299" s="79">
        <v>0</v>
      </c>
      <c r="C299" s="79">
        <v>0</v>
      </c>
      <c r="D299" s="79">
        <v>0</v>
      </c>
      <c r="E299" s="79">
        <v>0</v>
      </c>
      <c r="F299" s="79">
        <f t="shared" si="12"/>
        <v>0</v>
      </c>
    </row>
    <row r="300" spans="1:6" s="51" customFormat="1" x14ac:dyDescent="0.3">
      <c r="A300" s="79" t="s">
        <v>81</v>
      </c>
      <c r="B300" s="79">
        <v>0</v>
      </c>
      <c r="C300" s="79">
        <v>0</v>
      </c>
      <c r="D300" s="79">
        <v>0</v>
      </c>
      <c r="E300" s="79">
        <v>0</v>
      </c>
      <c r="F300" s="79">
        <f t="shared" si="12"/>
        <v>0</v>
      </c>
    </row>
    <row r="301" spans="1:6" s="51" customFormat="1" ht="15" thickBot="1" x14ac:dyDescent="0.35">
      <c r="A301" s="80" t="s">
        <v>37</v>
      </c>
      <c r="B301" s="80">
        <v>0</v>
      </c>
      <c r="C301" s="80">
        <v>0</v>
      </c>
      <c r="D301" s="80">
        <v>0</v>
      </c>
      <c r="E301" s="80">
        <v>0</v>
      </c>
      <c r="F301" s="80">
        <f t="shared" si="12"/>
        <v>0</v>
      </c>
    </row>
    <row r="302" spans="1:6" s="51" customFormat="1" x14ac:dyDescent="0.3">
      <c r="A302" s="82" t="s">
        <v>82</v>
      </c>
      <c r="B302" s="82">
        <f>SUM(B261:B301)</f>
        <v>2724</v>
      </c>
      <c r="C302" s="82">
        <f>SUM(C261:C301)</f>
        <v>74</v>
      </c>
      <c r="D302" s="82">
        <f>SUM(D261:D301)</f>
        <v>51316</v>
      </c>
      <c r="E302" s="82">
        <f>SUM(E261:E301)</f>
        <v>77</v>
      </c>
      <c r="F302" s="82">
        <f>SUM(B302:E302)</f>
        <v>54191</v>
      </c>
    </row>
    <row r="303" spans="1:6" s="51" customFormat="1" x14ac:dyDescent="0.3">
      <c r="A303" s="84" t="s">
        <v>116</v>
      </c>
      <c r="B303" s="88">
        <f>B302 / F302</f>
        <v>5.0266649443634549E-2</v>
      </c>
      <c r="C303" s="88">
        <f>C302 / F302</f>
        <v>1.3655404033880165E-3</v>
      </c>
      <c r="D303" s="88">
        <f>D302 / F302</f>
        <v>0.94694691000350617</v>
      </c>
      <c r="E303" s="88">
        <f>E302 / F302</f>
        <v>1.4209001494713143E-3</v>
      </c>
      <c r="F303" s="88">
        <f>SUM(B303:E303)</f>
        <v>1</v>
      </c>
    </row>
    <row r="304" spans="1:6" s="51" customFormat="1" ht="20.100000000000001" customHeight="1" x14ac:dyDescent="0.3"/>
    <row r="305" spans="1:6" x14ac:dyDescent="0.3">
      <c r="A305" s="70" t="s">
        <v>246</v>
      </c>
      <c r="B305" s="71"/>
      <c r="C305" s="71"/>
      <c r="D305" s="71"/>
      <c r="E305" s="71"/>
      <c r="F305" s="72"/>
    </row>
    <row r="306" spans="1:6" s="4" customFormat="1" ht="12.6" customHeight="1" x14ac:dyDescent="0.3">
      <c r="A306" s="96"/>
      <c r="B306" s="97"/>
      <c r="C306" s="97"/>
      <c r="D306" s="97"/>
      <c r="E306" s="97"/>
      <c r="F306" s="98"/>
    </row>
    <row r="307" spans="1:6" ht="72" x14ac:dyDescent="0.3">
      <c r="A307" s="95" t="s">
        <v>23</v>
      </c>
      <c r="B307" s="95" t="s">
        <v>130</v>
      </c>
      <c r="C307" s="95" t="s">
        <v>247</v>
      </c>
      <c r="D307" s="95" t="s">
        <v>248</v>
      </c>
      <c r="E307" s="95" t="s">
        <v>163</v>
      </c>
      <c r="F307" s="94" t="s">
        <v>201</v>
      </c>
    </row>
    <row r="308" spans="1:6" x14ac:dyDescent="0.3">
      <c r="A308" s="22" t="s">
        <v>1</v>
      </c>
      <c r="B308" s="22">
        <v>190</v>
      </c>
      <c r="C308" s="22">
        <v>0</v>
      </c>
      <c r="D308" s="22">
        <v>1815</v>
      </c>
      <c r="E308" s="22">
        <v>119</v>
      </c>
      <c r="F308" s="22">
        <f t="shared" ref="F308:F348" si="13">SUM(B308:E308)</f>
        <v>2124</v>
      </c>
    </row>
    <row r="309" spans="1:6" x14ac:dyDescent="0.3">
      <c r="A309" s="22" t="s">
        <v>2</v>
      </c>
      <c r="B309" s="22">
        <v>30</v>
      </c>
      <c r="C309" s="22">
        <v>0</v>
      </c>
      <c r="D309" s="22">
        <v>112</v>
      </c>
      <c r="E309" s="22">
        <v>291</v>
      </c>
      <c r="F309" s="22">
        <f t="shared" si="13"/>
        <v>433</v>
      </c>
    </row>
    <row r="310" spans="1:6" x14ac:dyDescent="0.3">
      <c r="A310" s="22" t="s">
        <v>3</v>
      </c>
      <c r="B310" s="22">
        <v>50</v>
      </c>
      <c r="C310" s="22">
        <v>0</v>
      </c>
      <c r="D310" s="22">
        <v>68</v>
      </c>
      <c r="E310" s="22">
        <v>0</v>
      </c>
      <c r="F310" s="22">
        <f t="shared" si="13"/>
        <v>118</v>
      </c>
    </row>
    <row r="311" spans="1:6" x14ac:dyDescent="0.3">
      <c r="A311" s="22" t="s">
        <v>31</v>
      </c>
      <c r="B311" s="22">
        <v>0</v>
      </c>
      <c r="C311" s="22">
        <v>0</v>
      </c>
      <c r="D311" s="22">
        <v>0</v>
      </c>
      <c r="E311" s="22">
        <v>0</v>
      </c>
      <c r="F311" s="22">
        <f t="shared" si="13"/>
        <v>0</v>
      </c>
    </row>
    <row r="312" spans="1:6" x14ac:dyDescent="0.3">
      <c r="A312" s="22" t="s">
        <v>30</v>
      </c>
      <c r="B312" s="22">
        <v>0</v>
      </c>
      <c r="C312" s="22">
        <v>0</v>
      </c>
      <c r="D312" s="22">
        <v>0</v>
      </c>
      <c r="E312" s="22">
        <v>0</v>
      </c>
      <c r="F312" s="22">
        <f t="shared" si="13"/>
        <v>0</v>
      </c>
    </row>
    <row r="313" spans="1:6" x14ac:dyDescent="0.3">
      <c r="A313" s="22" t="s">
        <v>4</v>
      </c>
      <c r="B313" s="22">
        <v>0</v>
      </c>
      <c r="C313" s="22">
        <v>0</v>
      </c>
      <c r="D313" s="22">
        <v>0</v>
      </c>
      <c r="E313" s="22">
        <v>149</v>
      </c>
      <c r="F313" s="22">
        <f t="shared" si="13"/>
        <v>149</v>
      </c>
    </row>
    <row r="314" spans="1:6" x14ac:dyDescent="0.3">
      <c r="A314" s="22" t="s">
        <v>72</v>
      </c>
      <c r="B314" s="22">
        <v>0</v>
      </c>
      <c r="C314" s="22">
        <v>0</v>
      </c>
      <c r="D314" s="22">
        <v>0</v>
      </c>
      <c r="E314" s="22">
        <v>11</v>
      </c>
      <c r="F314" s="22">
        <f t="shared" si="13"/>
        <v>11</v>
      </c>
    </row>
    <row r="315" spans="1:6" x14ac:dyDescent="0.3">
      <c r="A315" s="22" t="s">
        <v>5</v>
      </c>
      <c r="B315" s="22">
        <v>29437</v>
      </c>
      <c r="C315" s="22">
        <v>0</v>
      </c>
      <c r="D315" s="22">
        <v>21269</v>
      </c>
      <c r="E315" s="22">
        <v>41</v>
      </c>
      <c r="F315" s="22">
        <f t="shared" si="13"/>
        <v>50747</v>
      </c>
    </row>
    <row r="316" spans="1:6" x14ac:dyDescent="0.3">
      <c r="A316" s="22" t="s">
        <v>6</v>
      </c>
      <c r="B316" s="22">
        <v>22</v>
      </c>
      <c r="C316" s="22">
        <v>0</v>
      </c>
      <c r="D316" s="22">
        <v>0</v>
      </c>
      <c r="E316" s="22">
        <v>12</v>
      </c>
      <c r="F316" s="22">
        <f t="shared" si="13"/>
        <v>34</v>
      </c>
    </row>
    <row r="317" spans="1:6" x14ac:dyDescent="0.3">
      <c r="A317" s="22" t="s">
        <v>7</v>
      </c>
      <c r="B317" s="22">
        <v>193</v>
      </c>
      <c r="C317" s="22">
        <v>0</v>
      </c>
      <c r="D317" s="22">
        <v>0</v>
      </c>
      <c r="E317" s="22">
        <v>0</v>
      </c>
      <c r="F317" s="22">
        <f t="shared" si="13"/>
        <v>193</v>
      </c>
    </row>
    <row r="318" spans="1:6" x14ac:dyDescent="0.3">
      <c r="A318" s="22" t="s">
        <v>8</v>
      </c>
      <c r="B318" s="22">
        <v>0</v>
      </c>
      <c r="C318" s="22">
        <v>0</v>
      </c>
      <c r="D318" s="22">
        <v>0</v>
      </c>
      <c r="E318" s="22">
        <v>0</v>
      </c>
      <c r="F318" s="22">
        <f t="shared" si="13"/>
        <v>0</v>
      </c>
    </row>
    <row r="319" spans="1:6" x14ac:dyDescent="0.3">
      <c r="A319" s="22" t="s">
        <v>73</v>
      </c>
      <c r="B319" s="22">
        <v>0</v>
      </c>
      <c r="C319" s="22">
        <v>0</v>
      </c>
      <c r="D319" s="22">
        <v>0</v>
      </c>
      <c r="E319" s="22">
        <v>0</v>
      </c>
      <c r="F319" s="22">
        <f t="shared" si="13"/>
        <v>0</v>
      </c>
    </row>
    <row r="320" spans="1:6" x14ac:dyDescent="0.3">
      <c r="A320" s="22" t="s">
        <v>9</v>
      </c>
      <c r="B320" s="22">
        <v>52</v>
      </c>
      <c r="C320" s="22">
        <v>0</v>
      </c>
      <c r="D320" s="22">
        <v>0</v>
      </c>
      <c r="E320" s="22">
        <v>0</v>
      </c>
      <c r="F320" s="22">
        <f t="shared" si="13"/>
        <v>52</v>
      </c>
    </row>
    <row r="321" spans="1:6" x14ac:dyDescent="0.3">
      <c r="A321" s="22" t="s">
        <v>10</v>
      </c>
      <c r="B321" s="22">
        <v>0</v>
      </c>
      <c r="C321" s="22">
        <v>0</v>
      </c>
      <c r="D321" s="22">
        <v>0</v>
      </c>
      <c r="E321" s="22">
        <v>4</v>
      </c>
      <c r="F321" s="22">
        <f t="shared" si="13"/>
        <v>4</v>
      </c>
    </row>
    <row r="322" spans="1:6" x14ac:dyDescent="0.3">
      <c r="A322" s="22" t="s">
        <v>11</v>
      </c>
      <c r="B322" s="22">
        <v>2</v>
      </c>
      <c r="C322" s="22">
        <v>0</v>
      </c>
      <c r="D322" s="22">
        <v>42</v>
      </c>
      <c r="E322" s="22">
        <v>0</v>
      </c>
      <c r="F322" s="22">
        <f t="shared" si="13"/>
        <v>44</v>
      </c>
    </row>
    <row r="323" spans="1:6" x14ac:dyDescent="0.3">
      <c r="A323" s="22" t="s">
        <v>12</v>
      </c>
      <c r="B323" s="22">
        <v>1567</v>
      </c>
      <c r="C323" s="22">
        <v>0</v>
      </c>
      <c r="D323" s="22">
        <v>617</v>
      </c>
      <c r="E323" s="22">
        <v>30</v>
      </c>
      <c r="F323" s="22">
        <f t="shared" si="13"/>
        <v>2214</v>
      </c>
    </row>
    <row r="324" spans="1:6" x14ac:dyDescent="0.3">
      <c r="A324" s="22" t="s">
        <v>13</v>
      </c>
      <c r="B324" s="22">
        <v>326</v>
      </c>
      <c r="C324" s="22">
        <v>0</v>
      </c>
      <c r="D324" s="22">
        <v>0</v>
      </c>
      <c r="E324" s="22">
        <v>16</v>
      </c>
      <c r="F324" s="22">
        <f t="shared" si="13"/>
        <v>342</v>
      </c>
    </row>
    <row r="325" spans="1:6" x14ac:dyDescent="0.3">
      <c r="A325" s="22" t="s">
        <v>14</v>
      </c>
      <c r="B325" s="22">
        <v>0</v>
      </c>
      <c r="C325" s="22">
        <v>0</v>
      </c>
      <c r="D325" s="22">
        <v>0</v>
      </c>
      <c r="E325" s="22">
        <v>0</v>
      </c>
      <c r="F325" s="22">
        <f t="shared" si="13"/>
        <v>0</v>
      </c>
    </row>
    <row r="326" spans="1:6" x14ac:dyDescent="0.3">
      <c r="A326" s="22" t="s">
        <v>74</v>
      </c>
      <c r="B326" s="22">
        <v>0</v>
      </c>
      <c r="C326" s="22">
        <v>0</v>
      </c>
      <c r="D326" s="22">
        <v>0</v>
      </c>
      <c r="E326" s="22">
        <v>0</v>
      </c>
      <c r="F326" s="22">
        <f t="shared" si="13"/>
        <v>0</v>
      </c>
    </row>
    <row r="327" spans="1:6" x14ac:dyDescent="0.3">
      <c r="A327" s="22" t="s">
        <v>15</v>
      </c>
      <c r="B327" s="22">
        <v>0</v>
      </c>
      <c r="C327" s="22">
        <v>0</v>
      </c>
      <c r="D327" s="22">
        <v>0</v>
      </c>
      <c r="E327" s="22">
        <v>0</v>
      </c>
      <c r="F327" s="22">
        <f t="shared" si="13"/>
        <v>0</v>
      </c>
    </row>
    <row r="328" spans="1:6" x14ac:dyDescent="0.3">
      <c r="A328" s="22" t="s">
        <v>16</v>
      </c>
      <c r="B328" s="22">
        <v>0</v>
      </c>
      <c r="C328" s="22">
        <v>0</v>
      </c>
      <c r="D328" s="22">
        <v>0</v>
      </c>
      <c r="E328" s="22">
        <v>0</v>
      </c>
      <c r="F328" s="22">
        <f t="shared" si="13"/>
        <v>0</v>
      </c>
    </row>
    <row r="329" spans="1:6" x14ac:dyDescent="0.3">
      <c r="A329" s="22" t="s">
        <v>188</v>
      </c>
      <c r="B329" s="22">
        <v>0</v>
      </c>
      <c r="C329" s="22">
        <v>0</v>
      </c>
      <c r="D329" s="22">
        <v>0</v>
      </c>
      <c r="E329" s="22">
        <v>0</v>
      </c>
      <c r="F329" s="22">
        <f t="shared" si="13"/>
        <v>0</v>
      </c>
    </row>
    <row r="330" spans="1:6" x14ac:dyDescent="0.3">
      <c r="A330" s="22" t="s">
        <v>17</v>
      </c>
      <c r="B330" s="22">
        <v>0</v>
      </c>
      <c r="C330" s="22">
        <v>0</v>
      </c>
      <c r="D330" s="22">
        <v>0</v>
      </c>
      <c r="E330" s="22">
        <v>0</v>
      </c>
      <c r="F330" s="22">
        <f t="shared" si="13"/>
        <v>0</v>
      </c>
    </row>
    <row r="331" spans="1:6" x14ac:dyDescent="0.3">
      <c r="A331" s="22" t="s">
        <v>75</v>
      </c>
      <c r="B331" s="22">
        <v>0</v>
      </c>
      <c r="C331" s="22">
        <v>0</v>
      </c>
      <c r="D331" s="22">
        <v>0</v>
      </c>
      <c r="E331" s="22">
        <v>0</v>
      </c>
      <c r="F331" s="22">
        <f t="shared" si="13"/>
        <v>0</v>
      </c>
    </row>
    <row r="332" spans="1:6" x14ac:dyDescent="0.3">
      <c r="A332" s="22" t="s">
        <v>187</v>
      </c>
      <c r="B332" s="22">
        <v>0</v>
      </c>
      <c r="C332" s="22">
        <v>0</v>
      </c>
      <c r="D332" s="22">
        <v>0</v>
      </c>
      <c r="E332" s="22">
        <v>0</v>
      </c>
      <c r="F332" s="22">
        <f t="shared" si="13"/>
        <v>0</v>
      </c>
    </row>
    <row r="333" spans="1:6" x14ac:dyDescent="0.3">
      <c r="A333" s="22" t="s">
        <v>186</v>
      </c>
      <c r="B333" s="22">
        <v>0</v>
      </c>
      <c r="C333" s="22">
        <v>0</v>
      </c>
      <c r="D333" s="22">
        <v>0</v>
      </c>
      <c r="E333" s="22">
        <v>0</v>
      </c>
      <c r="F333" s="22">
        <f t="shared" si="13"/>
        <v>0</v>
      </c>
    </row>
    <row r="334" spans="1:6" x14ac:dyDescent="0.3">
      <c r="A334" s="22" t="s">
        <v>18</v>
      </c>
      <c r="B334" s="22">
        <v>0</v>
      </c>
      <c r="C334" s="22">
        <v>0</v>
      </c>
      <c r="D334" s="22">
        <v>0</v>
      </c>
      <c r="E334" s="22">
        <v>0</v>
      </c>
      <c r="F334" s="22">
        <f t="shared" si="13"/>
        <v>0</v>
      </c>
    </row>
    <row r="335" spans="1:6" x14ac:dyDescent="0.3">
      <c r="A335" s="22" t="s">
        <v>185</v>
      </c>
      <c r="B335" s="22">
        <v>0</v>
      </c>
      <c r="C335" s="22">
        <v>0</v>
      </c>
      <c r="D335" s="22">
        <v>12</v>
      </c>
      <c r="E335" s="22">
        <v>0</v>
      </c>
      <c r="F335" s="22">
        <f t="shared" si="13"/>
        <v>12</v>
      </c>
    </row>
    <row r="336" spans="1:6" x14ac:dyDescent="0.3">
      <c r="A336" s="22" t="s">
        <v>19</v>
      </c>
      <c r="B336" s="22">
        <v>98</v>
      </c>
      <c r="C336" s="22">
        <v>0</v>
      </c>
      <c r="D336" s="22">
        <v>128</v>
      </c>
      <c r="E336" s="22">
        <v>0</v>
      </c>
      <c r="F336" s="22">
        <f t="shared" si="13"/>
        <v>226</v>
      </c>
    </row>
    <row r="337" spans="1:20" x14ac:dyDescent="0.3">
      <c r="A337" s="22" t="s">
        <v>29</v>
      </c>
      <c r="B337" s="22">
        <v>24</v>
      </c>
      <c r="C337" s="22">
        <v>0</v>
      </c>
      <c r="D337" s="22">
        <v>0</v>
      </c>
      <c r="E337" s="22">
        <v>0</v>
      </c>
      <c r="F337" s="22">
        <f t="shared" si="13"/>
        <v>24</v>
      </c>
    </row>
    <row r="338" spans="1:20" x14ac:dyDescent="0.3">
      <c r="A338" s="22" t="s">
        <v>77</v>
      </c>
      <c r="B338" s="22">
        <v>0</v>
      </c>
      <c r="C338" s="22">
        <v>0</v>
      </c>
      <c r="D338" s="22">
        <v>0</v>
      </c>
      <c r="E338" s="22">
        <v>0</v>
      </c>
      <c r="F338" s="22">
        <f t="shared" si="13"/>
        <v>0</v>
      </c>
    </row>
    <row r="339" spans="1:20" x14ac:dyDescent="0.3">
      <c r="A339" s="22" t="s">
        <v>20</v>
      </c>
      <c r="B339" s="22">
        <v>0</v>
      </c>
      <c r="C339" s="22">
        <v>0</v>
      </c>
      <c r="D339" s="22">
        <v>0</v>
      </c>
      <c r="E339" s="22">
        <v>0</v>
      </c>
      <c r="F339" s="22">
        <f t="shared" si="13"/>
        <v>0</v>
      </c>
    </row>
    <row r="340" spans="1:20" x14ac:dyDescent="0.3">
      <c r="A340" s="22" t="s">
        <v>78</v>
      </c>
      <c r="B340" s="22">
        <v>0</v>
      </c>
      <c r="C340" s="22">
        <v>0</v>
      </c>
      <c r="D340" s="22">
        <v>0</v>
      </c>
      <c r="E340" s="22">
        <v>0</v>
      </c>
      <c r="F340" s="22">
        <f t="shared" si="13"/>
        <v>0</v>
      </c>
    </row>
    <row r="341" spans="1:20" x14ac:dyDescent="0.3">
      <c r="A341" s="22" t="s">
        <v>79</v>
      </c>
      <c r="B341" s="22">
        <v>0</v>
      </c>
      <c r="C341" s="22">
        <v>0</v>
      </c>
      <c r="D341" s="22">
        <v>0</v>
      </c>
      <c r="E341" s="22">
        <v>0</v>
      </c>
      <c r="F341" s="22">
        <f t="shared" si="13"/>
        <v>0</v>
      </c>
    </row>
    <row r="342" spans="1:20" x14ac:dyDescent="0.3">
      <c r="A342" s="22" t="s">
        <v>80</v>
      </c>
      <c r="B342" s="22">
        <v>0</v>
      </c>
      <c r="C342" s="22">
        <v>0</v>
      </c>
      <c r="D342" s="22">
        <v>0</v>
      </c>
      <c r="E342" s="22">
        <v>0</v>
      </c>
      <c r="F342" s="22">
        <f t="shared" si="13"/>
        <v>0</v>
      </c>
    </row>
    <row r="343" spans="1:20" x14ac:dyDescent="0.3">
      <c r="A343" s="22" t="s">
        <v>21</v>
      </c>
      <c r="B343" s="22">
        <v>0</v>
      </c>
      <c r="C343" s="22">
        <v>0</v>
      </c>
      <c r="D343" s="22">
        <v>0</v>
      </c>
      <c r="E343" s="22">
        <v>0</v>
      </c>
      <c r="F343" s="22">
        <f t="shared" si="13"/>
        <v>0</v>
      </c>
    </row>
    <row r="344" spans="1:20" x14ac:dyDescent="0.3">
      <c r="A344" s="22" t="s">
        <v>209</v>
      </c>
      <c r="B344" s="22">
        <v>0</v>
      </c>
      <c r="C344" s="22">
        <v>0</v>
      </c>
      <c r="D344" s="22">
        <v>0</v>
      </c>
      <c r="E344" s="22">
        <v>0</v>
      </c>
      <c r="F344" s="22">
        <f t="shared" si="13"/>
        <v>0</v>
      </c>
    </row>
    <row r="345" spans="1:20" x14ac:dyDescent="0.3">
      <c r="A345" s="22" t="s">
        <v>22</v>
      </c>
      <c r="B345" s="22">
        <v>0</v>
      </c>
      <c r="C345" s="22">
        <v>0</v>
      </c>
      <c r="D345" s="22">
        <v>0</v>
      </c>
      <c r="E345" s="22">
        <v>0</v>
      </c>
      <c r="F345" s="22">
        <f t="shared" si="13"/>
        <v>0</v>
      </c>
    </row>
    <row r="346" spans="1:20" s="51" customFormat="1" x14ac:dyDescent="0.3">
      <c r="A346" s="79" t="s">
        <v>28</v>
      </c>
      <c r="B346" s="79">
        <v>0</v>
      </c>
      <c r="C346" s="79">
        <v>0</v>
      </c>
      <c r="D346" s="79">
        <v>0</v>
      </c>
      <c r="E346" s="79">
        <v>0</v>
      </c>
      <c r="F346" s="79">
        <f t="shared" si="13"/>
        <v>0</v>
      </c>
    </row>
    <row r="347" spans="1:20" s="51" customFormat="1" x14ac:dyDescent="0.3">
      <c r="A347" s="79" t="s">
        <v>81</v>
      </c>
      <c r="B347" s="79">
        <v>0</v>
      </c>
      <c r="C347" s="79">
        <v>0</v>
      </c>
      <c r="D347" s="79">
        <v>0</v>
      </c>
      <c r="E347" s="79">
        <v>0</v>
      </c>
      <c r="F347" s="79">
        <f t="shared" si="13"/>
        <v>0</v>
      </c>
    </row>
    <row r="348" spans="1:20" s="51" customFormat="1" ht="15" thickBot="1" x14ac:dyDescent="0.35">
      <c r="A348" s="80" t="s">
        <v>37</v>
      </c>
      <c r="B348" s="80">
        <v>0</v>
      </c>
      <c r="C348" s="80">
        <v>0</v>
      </c>
      <c r="D348" s="80">
        <v>0</v>
      </c>
      <c r="E348" s="80">
        <v>0</v>
      </c>
      <c r="F348" s="80">
        <f t="shared" si="13"/>
        <v>0</v>
      </c>
    </row>
    <row r="349" spans="1:20" s="51" customFormat="1" x14ac:dyDescent="0.3">
      <c r="A349" s="82" t="s">
        <v>82</v>
      </c>
      <c r="B349" s="82">
        <f>SUM(B308:B348)</f>
        <v>31991</v>
      </c>
      <c r="C349" s="82">
        <f>SUM(C308:C348)</f>
        <v>0</v>
      </c>
      <c r="D349" s="82">
        <f>SUM(D308:D348)</f>
        <v>24063</v>
      </c>
      <c r="E349" s="82">
        <f>SUM(E308:E348)</f>
        <v>673</v>
      </c>
      <c r="F349" s="82">
        <f>SUM(B349:E349)</f>
        <v>56727</v>
      </c>
    </row>
    <row r="350" spans="1:20" s="51" customFormat="1" x14ac:dyDescent="0.3">
      <c r="A350" s="84" t="s">
        <v>116</v>
      </c>
      <c r="B350" s="88">
        <f>B349 / F349</f>
        <v>0.5639466215382446</v>
      </c>
      <c r="C350" s="88">
        <f>C349 / F349</f>
        <v>0</v>
      </c>
      <c r="D350" s="88">
        <f>D349 / F349</f>
        <v>0.42418953937278547</v>
      </c>
      <c r="E350" s="88">
        <f>E349 / F349</f>
        <v>1.1863839088969978E-2</v>
      </c>
      <c r="F350" s="88">
        <f>SUM(B350:E350)</f>
        <v>1</v>
      </c>
    </row>
    <row r="351" spans="1:20" s="51" customFormat="1" ht="20.100000000000001" customHeight="1" x14ac:dyDescent="0.3"/>
    <row r="352" spans="1:20" x14ac:dyDescent="0.3">
      <c r="A352" s="70" t="s">
        <v>249</v>
      </c>
      <c r="B352" s="71"/>
      <c r="C352" s="71"/>
      <c r="D352" s="71"/>
      <c r="E352" s="71"/>
      <c r="F352" s="71"/>
      <c r="G352" s="71"/>
      <c r="H352" s="71"/>
      <c r="I352" s="71"/>
      <c r="J352" s="71"/>
      <c r="K352" s="71"/>
      <c r="L352" s="71"/>
      <c r="M352" s="71"/>
      <c r="N352" s="71"/>
      <c r="O352" s="71"/>
      <c r="P352" s="71"/>
      <c r="Q352" s="71"/>
      <c r="R352" s="71"/>
      <c r="S352" s="71"/>
      <c r="T352" s="72"/>
    </row>
    <row r="353" spans="1:20" s="91" customFormat="1" ht="13.2" customHeight="1" x14ac:dyDescent="0.3">
      <c r="A353" s="96"/>
      <c r="B353" s="97"/>
      <c r="C353" s="97"/>
      <c r="D353" s="97"/>
      <c r="E353" s="97"/>
      <c r="F353" s="97"/>
      <c r="G353" s="97"/>
      <c r="H353" s="97"/>
      <c r="I353" s="97"/>
      <c r="J353" s="97"/>
      <c r="K353" s="97"/>
      <c r="L353" s="97"/>
      <c r="M353" s="97"/>
      <c r="N353" s="97"/>
      <c r="O353" s="97"/>
      <c r="P353" s="97"/>
      <c r="Q353" s="97"/>
      <c r="R353" s="97"/>
      <c r="S353" s="97"/>
      <c r="T353" s="98"/>
    </row>
    <row r="354" spans="1:20" ht="86.4" x14ac:dyDescent="0.3">
      <c r="A354" s="95" t="s">
        <v>23</v>
      </c>
      <c r="B354" s="95" t="s">
        <v>35</v>
      </c>
      <c r="C354" s="95" t="s">
        <v>131</v>
      </c>
      <c r="D354" s="95" t="s">
        <v>132</v>
      </c>
      <c r="E354" s="95" t="s">
        <v>133</v>
      </c>
      <c r="F354" s="95" t="s">
        <v>24</v>
      </c>
      <c r="G354" s="95" t="s">
        <v>134</v>
      </c>
      <c r="H354" s="95" t="s">
        <v>39</v>
      </c>
      <c r="I354" s="95" t="s">
        <v>41</v>
      </c>
      <c r="J354" s="95" t="s">
        <v>40</v>
      </c>
      <c r="K354" s="95" t="s">
        <v>135</v>
      </c>
      <c r="L354" s="95" t="s">
        <v>136</v>
      </c>
      <c r="M354" s="95" t="s">
        <v>137</v>
      </c>
      <c r="N354" s="95" t="s">
        <v>138</v>
      </c>
      <c r="O354" s="95" t="s">
        <v>36</v>
      </c>
      <c r="P354" s="95" t="s">
        <v>208</v>
      </c>
      <c r="Q354" s="95" t="s">
        <v>139</v>
      </c>
      <c r="R354" s="95" t="s">
        <v>140</v>
      </c>
      <c r="S354" s="95" t="s">
        <v>141</v>
      </c>
      <c r="T354" s="94" t="s">
        <v>201</v>
      </c>
    </row>
    <row r="355" spans="1:20" x14ac:dyDescent="0.3">
      <c r="A355" s="22" t="s">
        <v>1</v>
      </c>
      <c r="B355" s="22">
        <v>2671</v>
      </c>
      <c r="C355" s="22">
        <v>0</v>
      </c>
      <c r="D355" s="22">
        <v>1120</v>
      </c>
      <c r="E355" s="22">
        <v>0</v>
      </c>
      <c r="F355" s="22">
        <v>665</v>
      </c>
      <c r="G355" s="22">
        <v>450</v>
      </c>
      <c r="H355" s="22">
        <v>520</v>
      </c>
      <c r="I355" s="22">
        <v>0</v>
      </c>
      <c r="J355" s="22">
        <v>0</v>
      </c>
      <c r="K355" s="22">
        <v>199</v>
      </c>
      <c r="L355" s="22">
        <v>8356</v>
      </c>
      <c r="M355" s="22">
        <v>8963</v>
      </c>
      <c r="N355" s="22">
        <v>0</v>
      </c>
      <c r="O355" s="22">
        <v>0</v>
      </c>
      <c r="P355" s="22">
        <v>0</v>
      </c>
      <c r="Q355" s="22">
        <v>0</v>
      </c>
      <c r="R355" s="22">
        <v>0</v>
      </c>
      <c r="S355" s="22">
        <v>0</v>
      </c>
      <c r="T355" s="22">
        <f t="shared" ref="T355:T395" si="14">SUM(B355:S355)</f>
        <v>22944</v>
      </c>
    </row>
    <row r="356" spans="1:20" x14ac:dyDescent="0.3">
      <c r="A356" s="22" t="s">
        <v>2</v>
      </c>
      <c r="B356" s="22">
        <v>528</v>
      </c>
      <c r="C356" s="22">
        <v>0</v>
      </c>
      <c r="D356" s="22">
        <v>0</v>
      </c>
      <c r="E356" s="22">
        <v>0</v>
      </c>
      <c r="F356" s="22">
        <v>4508</v>
      </c>
      <c r="G356" s="22">
        <v>480</v>
      </c>
      <c r="H356" s="22">
        <v>712</v>
      </c>
      <c r="I356" s="22">
        <v>20975</v>
      </c>
      <c r="J356" s="22">
        <v>0</v>
      </c>
      <c r="K356" s="22">
        <v>229</v>
      </c>
      <c r="L356" s="22">
        <v>2328</v>
      </c>
      <c r="M356" s="22">
        <v>3000</v>
      </c>
      <c r="N356" s="22">
        <v>0</v>
      </c>
      <c r="O356" s="22">
        <v>0</v>
      </c>
      <c r="P356" s="22">
        <v>0</v>
      </c>
      <c r="Q356" s="22">
        <v>0</v>
      </c>
      <c r="R356" s="22">
        <v>150</v>
      </c>
      <c r="S356" s="22">
        <v>264</v>
      </c>
      <c r="T356" s="22">
        <f t="shared" si="14"/>
        <v>33174</v>
      </c>
    </row>
    <row r="357" spans="1:20" x14ac:dyDescent="0.3">
      <c r="A357" s="22" t="s">
        <v>3</v>
      </c>
      <c r="B357" s="22">
        <v>0</v>
      </c>
      <c r="C357" s="22">
        <v>0</v>
      </c>
      <c r="D357" s="22">
        <v>269</v>
      </c>
      <c r="E357" s="22">
        <v>0</v>
      </c>
      <c r="F357" s="22">
        <v>0</v>
      </c>
      <c r="G357" s="22">
        <v>0</v>
      </c>
      <c r="H357" s="22">
        <v>0</v>
      </c>
      <c r="I357" s="22">
        <v>0</v>
      </c>
      <c r="J357" s="22">
        <v>0</v>
      </c>
      <c r="K357" s="22">
        <v>0</v>
      </c>
      <c r="L357" s="22">
        <v>0</v>
      </c>
      <c r="M357" s="22">
        <v>0</v>
      </c>
      <c r="N357" s="22">
        <v>0</v>
      </c>
      <c r="O357" s="22">
        <v>0</v>
      </c>
      <c r="P357" s="22">
        <v>0</v>
      </c>
      <c r="Q357" s="22">
        <v>0</v>
      </c>
      <c r="R357" s="22">
        <v>0</v>
      </c>
      <c r="S357" s="22">
        <v>0</v>
      </c>
      <c r="T357" s="22">
        <f t="shared" si="14"/>
        <v>269</v>
      </c>
    </row>
    <row r="358" spans="1:20" x14ac:dyDescent="0.3">
      <c r="A358" s="22" t="s">
        <v>31</v>
      </c>
      <c r="B358" s="22">
        <v>0</v>
      </c>
      <c r="C358" s="22">
        <v>0</v>
      </c>
      <c r="D358" s="22">
        <v>0</v>
      </c>
      <c r="E358" s="22">
        <v>0</v>
      </c>
      <c r="F358" s="22">
        <v>0</v>
      </c>
      <c r="G358" s="22">
        <v>0</v>
      </c>
      <c r="H358" s="22">
        <v>0</v>
      </c>
      <c r="I358" s="22">
        <v>0</v>
      </c>
      <c r="J358" s="22">
        <v>0</v>
      </c>
      <c r="K358" s="22">
        <v>0</v>
      </c>
      <c r="L358" s="22">
        <v>0</v>
      </c>
      <c r="M358" s="22">
        <v>0</v>
      </c>
      <c r="N358" s="22">
        <v>0</v>
      </c>
      <c r="O358" s="22">
        <v>0</v>
      </c>
      <c r="P358" s="22">
        <v>0</v>
      </c>
      <c r="Q358" s="22">
        <v>0</v>
      </c>
      <c r="R358" s="22">
        <v>0</v>
      </c>
      <c r="S358" s="22">
        <v>0</v>
      </c>
      <c r="T358" s="22">
        <f t="shared" si="14"/>
        <v>0</v>
      </c>
    </row>
    <row r="359" spans="1:20" x14ac:dyDescent="0.3">
      <c r="A359" s="22" t="s">
        <v>30</v>
      </c>
      <c r="B359" s="22">
        <v>0</v>
      </c>
      <c r="C359" s="22">
        <v>0</v>
      </c>
      <c r="D359" s="22">
        <v>0</v>
      </c>
      <c r="E359" s="22">
        <v>0</v>
      </c>
      <c r="F359" s="22">
        <v>0</v>
      </c>
      <c r="G359" s="22">
        <v>0</v>
      </c>
      <c r="H359" s="22">
        <v>0</v>
      </c>
      <c r="I359" s="22">
        <v>0</v>
      </c>
      <c r="J359" s="22">
        <v>0</v>
      </c>
      <c r="K359" s="22">
        <v>0</v>
      </c>
      <c r="L359" s="22">
        <v>0</v>
      </c>
      <c r="M359" s="22">
        <v>0</v>
      </c>
      <c r="N359" s="22">
        <v>0</v>
      </c>
      <c r="O359" s="22">
        <v>0</v>
      </c>
      <c r="P359" s="22">
        <v>0</v>
      </c>
      <c r="Q359" s="22">
        <v>0</v>
      </c>
      <c r="R359" s="22">
        <v>0</v>
      </c>
      <c r="S359" s="22">
        <v>0</v>
      </c>
      <c r="T359" s="22">
        <f t="shared" si="14"/>
        <v>0</v>
      </c>
    </row>
    <row r="360" spans="1:20" x14ac:dyDescent="0.3">
      <c r="A360" s="22" t="s">
        <v>4</v>
      </c>
      <c r="B360" s="22">
        <v>0</v>
      </c>
      <c r="C360" s="22">
        <v>0</v>
      </c>
      <c r="D360" s="22">
        <v>0</v>
      </c>
      <c r="E360" s="22">
        <v>0</v>
      </c>
      <c r="F360" s="22">
        <v>0</v>
      </c>
      <c r="G360" s="22">
        <v>0</v>
      </c>
      <c r="H360" s="22">
        <v>0</v>
      </c>
      <c r="I360" s="22">
        <v>0</v>
      </c>
      <c r="J360" s="22">
        <v>0</v>
      </c>
      <c r="K360" s="22">
        <v>0</v>
      </c>
      <c r="L360" s="22">
        <v>0</v>
      </c>
      <c r="M360" s="22">
        <v>390</v>
      </c>
      <c r="N360" s="22">
        <v>0</v>
      </c>
      <c r="O360" s="22">
        <v>0</v>
      </c>
      <c r="P360" s="22">
        <v>0</v>
      </c>
      <c r="Q360" s="22">
        <v>0</v>
      </c>
      <c r="R360" s="22">
        <v>0</v>
      </c>
      <c r="S360" s="22">
        <v>0</v>
      </c>
      <c r="T360" s="22">
        <f t="shared" si="14"/>
        <v>390</v>
      </c>
    </row>
    <row r="361" spans="1:20" x14ac:dyDescent="0.3">
      <c r="A361" s="22" t="s">
        <v>72</v>
      </c>
      <c r="B361" s="22">
        <v>0</v>
      </c>
      <c r="C361" s="22">
        <v>0</v>
      </c>
      <c r="D361" s="22">
        <v>0</v>
      </c>
      <c r="E361" s="22">
        <v>0</v>
      </c>
      <c r="F361" s="22">
        <v>0</v>
      </c>
      <c r="G361" s="22">
        <v>0</v>
      </c>
      <c r="H361" s="22">
        <v>0</v>
      </c>
      <c r="I361" s="22">
        <v>0</v>
      </c>
      <c r="J361" s="22">
        <v>0</v>
      </c>
      <c r="K361" s="22">
        <v>0</v>
      </c>
      <c r="L361" s="22">
        <v>0</v>
      </c>
      <c r="M361" s="22">
        <v>0</v>
      </c>
      <c r="N361" s="22">
        <v>0</v>
      </c>
      <c r="O361" s="22">
        <v>0</v>
      </c>
      <c r="P361" s="22">
        <v>0</v>
      </c>
      <c r="Q361" s="22">
        <v>45</v>
      </c>
      <c r="R361" s="22">
        <v>0</v>
      </c>
      <c r="S361" s="22">
        <v>0</v>
      </c>
      <c r="T361" s="22">
        <f t="shared" si="14"/>
        <v>45</v>
      </c>
    </row>
    <row r="362" spans="1:20" x14ac:dyDescent="0.3">
      <c r="A362" s="22" t="s">
        <v>5</v>
      </c>
      <c r="B362" s="22">
        <v>86</v>
      </c>
      <c r="C362" s="22">
        <v>35</v>
      </c>
      <c r="D362" s="22">
        <v>0</v>
      </c>
      <c r="E362" s="22">
        <v>0</v>
      </c>
      <c r="F362" s="22">
        <v>44</v>
      </c>
      <c r="G362" s="22">
        <v>0</v>
      </c>
      <c r="H362" s="22">
        <v>0</v>
      </c>
      <c r="I362" s="22">
        <v>5949</v>
      </c>
      <c r="J362" s="22">
        <v>0</v>
      </c>
      <c r="K362" s="22">
        <v>0</v>
      </c>
      <c r="L362" s="22">
        <v>30</v>
      </c>
      <c r="M362" s="22">
        <v>31</v>
      </c>
      <c r="N362" s="22">
        <v>0</v>
      </c>
      <c r="O362" s="22">
        <v>0</v>
      </c>
      <c r="P362" s="22">
        <v>0</v>
      </c>
      <c r="Q362" s="22">
        <v>11</v>
      </c>
      <c r="R362" s="22">
        <v>0</v>
      </c>
      <c r="S362" s="22">
        <v>111</v>
      </c>
      <c r="T362" s="22">
        <f t="shared" si="14"/>
        <v>6297</v>
      </c>
    </row>
    <row r="363" spans="1:20" x14ac:dyDescent="0.3">
      <c r="A363" s="22" t="s">
        <v>6</v>
      </c>
      <c r="B363" s="22">
        <v>0</v>
      </c>
      <c r="C363" s="22">
        <v>0</v>
      </c>
      <c r="D363" s="22">
        <v>0</v>
      </c>
      <c r="E363" s="22">
        <v>0</v>
      </c>
      <c r="F363" s="22">
        <v>0</v>
      </c>
      <c r="G363" s="22">
        <v>0</v>
      </c>
      <c r="H363" s="22">
        <v>0</v>
      </c>
      <c r="I363" s="22">
        <v>0</v>
      </c>
      <c r="J363" s="22">
        <v>0</v>
      </c>
      <c r="K363" s="22">
        <v>0</v>
      </c>
      <c r="L363" s="22">
        <v>108</v>
      </c>
      <c r="M363" s="22">
        <v>153</v>
      </c>
      <c r="N363" s="22">
        <v>0</v>
      </c>
      <c r="O363" s="22">
        <v>0</v>
      </c>
      <c r="P363" s="22">
        <v>0</v>
      </c>
      <c r="Q363" s="22">
        <v>24</v>
      </c>
      <c r="R363" s="22">
        <v>0</v>
      </c>
      <c r="S363" s="22">
        <v>0</v>
      </c>
      <c r="T363" s="22">
        <f t="shared" si="14"/>
        <v>285</v>
      </c>
    </row>
    <row r="364" spans="1:20" x14ac:dyDescent="0.3">
      <c r="A364" s="22" t="s">
        <v>7</v>
      </c>
      <c r="B364" s="22">
        <v>0</v>
      </c>
      <c r="C364" s="22">
        <v>0</v>
      </c>
      <c r="D364" s="22">
        <v>0</v>
      </c>
      <c r="E364" s="22">
        <v>0</v>
      </c>
      <c r="F364" s="22">
        <v>177</v>
      </c>
      <c r="G364" s="22">
        <v>0</v>
      </c>
      <c r="H364" s="22">
        <v>0</v>
      </c>
      <c r="I364" s="22">
        <v>0</v>
      </c>
      <c r="J364" s="22">
        <v>0</v>
      </c>
      <c r="K364" s="22">
        <v>54</v>
      </c>
      <c r="L364" s="22">
        <v>158</v>
      </c>
      <c r="M364" s="22">
        <v>196</v>
      </c>
      <c r="N364" s="22">
        <v>0</v>
      </c>
      <c r="O364" s="22">
        <v>0</v>
      </c>
      <c r="P364" s="22">
        <v>0</v>
      </c>
      <c r="Q364" s="22">
        <v>34</v>
      </c>
      <c r="R364" s="22">
        <v>0</v>
      </c>
      <c r="S364" s="22">
        <v>0</v>
      </c>
      <c r="T364" s="22">
        <f t="shared" si="14"/>
        <v>619</v>
      </c>
    </row>
    <row r="365" spans="1:20" x14ac:dyDescent="0.3">
      <c r="A365" s="22" t="s">
        <v>8</v>
      </c>
      <c r="B365" s="22">
        <v>0</v>
      </c>
      <c r="C365" s="22">
        <v>0</v>
      </c>
      <c r="D365" s="22">
        <v>0</v>
      </c>
      <c r="E365" s="22">
        <v>0</v>
      </c>
      <c r="F365" s="22">
        <v>0</v>
      </c>
      <c r="G365" s="22">
        <v>0</v>
      </c>
      <c r="H365" s="22">
        <v>0</v>
      </c>
      <c r="I365" s="22">
        <v>0</v>
      </c>
      <c r="J365" s="22">
        <v>0</v>
      </c>
      <c r="K365" s="22">
        <v>0</v>
      </c>
      <c r="L365" s="22">
        <v>0</v>
      </c>
      <c r="M365" s="22">
        <v>0</v>
      </c>
      <c r="N365" s="22">
        <v>0</v>
      </c>
      <c r="O365" s="22">
        <v>0</v>
      </c>
      <c r="P365" s="22">
        <v>0</v>
      </c>
      <c r="Q365" s="22">
        <v>0</v>
      </c>
      <c r="R365" s="22">
        <v>0</v>
      </c>
      <c r="S365" s="22">
        <v>0</v>
      </c>
      <c r="T365" s="22">
        <f t="shared" si="14"/>
        <v>0</v>
      </c>
    </row>
    <row r="366" spans="1:20" x14ac:dyDescent="0.3">
      <c r="A366" s="22" t="s">
        <v>73</v>
      </c>
      <c r="B366" s="22">
        <v>0</v>
      </c>
      <c r="C366" s="22">
        <v>0</v>
      </c>
      <c r="D366" s="22">
        <v>0</v>
      </c>
      <c r="E366" s="22">
        <v>0</v>
      </c>
      <c r="F366" s="22">
        <v>0</v>
      </c>
      <c r="G366" s="22">
        <v>0</v>
      </c>
      <c r="H366" s="22">
        <v>0</v>
      </c>
      <c r="I366" s="22">
        <v>0</v>
      </c>
      <c r="J366" s="22">
        <v>0</v>
      </c>
      <c r="K366" s="22">
        <v>0</v>
      </c>
      <c r="L366" s="22">
        <v>0</v>
      </c>
      <c r="M366" s="22">
        <v>0</v>
      </c>
      <c r="N366" s="22">
        <v>0</v>
      </c>
      <c r="O366" s="22">
        <v>0</v>
      </c>
      <c r="P366" s="22">
        <v>0</v>
      </c>
      <c r="Q366" s="22">
        <v>0</v>
      </c>
      <c r="R366" s="22">
        <v>0</v>
      </c>
      <c r="S366" s="22">
        <v>0</v>
      </c>
      <c r="T366" s="22">
        <f t="shared" si="14"/>
        <v>0</v>
      </c>
    </row>
    <row r="367" spans="1:20" x14ac:dyDescent="0.3">
      <c r="A367" s="22" t="s">
        <v>9</v>
      </c>
      <c r="B367" s="22">
        <v>0</v>
      </c>
      <c r="C367" s="22">
        <v>0</v>
      </c>
      <c r="D367" s="22">
        <v>0</v>
      </c>
      <c r="E367" s="22">
        <v>0</v>
      </c>
      <c r="F367" s="22">
        <v>0</v>
      </c>
      <c r="G367" s="22">
        <v>0</v>
      </c>
      <c r="H367" s="22">
        <v>0</v>
      </c>
      <c r="I367" s="22">
        <v>0</v>
      </c>
      <c r="J367" s="22">
        <v>0</v>
      </c>
      <c r="K367" s="22">
        <v>0</v>
      </c>
      <c r="L367" s="22">
        <v>0</v>
      </c>
      <c r="M367" s="22">
        <v>0</v>
      </c>
      <c r="N367" s="22">
        <v>0</v>
      </c>
      <c r="O367" s="22">
        <v>0</v>
      </c>
      <c r="P367" s="22">
        <v>0</v>
      </c>
      <c r="Q367" s="22">
        <v>0</v>
      </c>
      <c r="R367" s="22">
        <v>0</v>
      </c>
      <c r="S367" s="22">
        <v>0</v>
      </c>
      <c r="T367" s="22">
        <f t="shared" si="14"/>
        <v>0</v>
      </c>
    </row>
    <row r="368" spans="1:20" x14ac:dyDescent="0.3">
      <c r="A368" s="22" t="s">
        <v>10</v>
      </c>
      <c r="B368" s="22">
        <v>0</v>
      </c>
      <c r="C368" s="22">
        <v>0</v>
      </c>
      <c r="D368" s="22">
        <v>0</v>
      </c>
      <c r="E368" s="22">
        <v>0</v>
      </c>
      <c r="F368" s="22">
        <v>0</v>
      </c>
      <c r="G368" s="22">
        <v>0</v>
      </c>
      <c r="H368" s="22">
        <v>0</v>
      </c>
      <c r="I368" s="22">
        <v>0</v>
      </c>
      <c r="J368" s="22">
        <v>0</v>
      </c>
      <c r="K368" s="22">
        <v>0</v>
      </c>
      <c r="L368" s="22">
        <v>29</v>
      </c>
      <c r="M368" s="22">
        <v>220</v>
      </c>
      <c r="N368" s="22">
        <v>0</v>
      </c>
      <c r="O368" s="22">
        <v>0</v>
      </c>
      <c r="P368" s="22">
        <v>0</v>
      </c>
      <c r="Q368" s="22">
        <v>24</v>
      </c>
      <c r="R368" s="22">
        <v>0</v>
      </c>
      <c r="S368" s="22">
        <v>36</v>
      </c>
      <c r="T368" s="22">
        <f t="shared" si="14"/>
        <v>309</v>
      </c>
    </row>
    <row r="369" spans="1:20" x14ac:dyDescent="0.3">
      <c r="A369" s="22" t="s">
        <v>11</v>
      </c>
      <c r="B369" s="22">
        <v>0</v>
      </c>
      <c r="C369" s="22">
        <v>0</v>
      </c>
      <c r="D369" s="22">
        <v>0</v>
      </c>
      <c r="E369" s="22">
        <v>0</v>
      </c>
      <c r="F369" s="22">
        <v>0</v>
      </c>
      <c r="G369" s="22">
        <v>0</v>
      </c>
      <c r="H369" s="22">
        <v>0</v>
      </c>
      <c r="I369" s="22">
        <v>0</v>
      </c>
      <c r="J369" s="22">
        <v>0</v>
      </c>
      <c r="K369" s="22">
        <v>0</v>
      </c>
      <c r="L369" s="22">
        <v>0</v>
      </c>
      <c r="M369" s="22">
        <v>0</v>
      </c>
      <c r="N369" s="22">
        <v>0</v>
      </c>
      <c r="O369" s="22">
        <v>0</v>
      </c>
      <c r="P369" s="22">
        <v>2</v>
      </c>
      <c r="Q369" s="22">
        <v>0</v>
      </c>
      <c r="R369" s="22">
        <v>0</v>
      </c>
      <c r="S369" s="22">
        <v>0</v>
      </c>
      <c r="T369" s="22">
        <f t="shared" si="14"/>
        <v>2</v>
      </c>
    </row>
    <row r="370" spans="1:20" x14ac:dyDescent="0.3">
      <c r="A370" s="22" t="s">
        <v>12</v>
      </c>
      <c r="B370" s="22">
        <v>0</v>
      </c>
      <c r="C370" s="22">
        <v>0</v>
      </c>
      <c r="D370" s="22">
        <v>0</v>
      </c>
      <c r="E370" s="22">
        <v>0</v>
      </c>
      <c r="F370" s="22">
        <v>0</v>
      </c>
      <c r="G370" s="22">
        <v>0</v>
      </c>
      <c r="H370" s="22">
        <v>0</v>
      </c>
      <c r="I370" s="22">
        <v>0</v>
      </c>
      <c r="J370" s="22">
        <v>0</v>
      </c>
      <c r="K370" s="22">
        <v>0</v>
      </c>
      <c r="L370" s="22">
        <v>0</v>
      </c>
      <c r="M370" s="22">
        <v>0</v>
      </c>
      <c r="N370" s="22">
        <v>0</v>
      </c>
      <c r="O370" s="22">
        <v>0</v>
      </c>
      <c r="P370" s="22">
        <v>0</v>
      </c>
      <c r="Q370" s="22">
        <v>0</v>
      </c>
      <c r="R370" s="22">
        <v>0</v>
      </c>
      <c r="S370" s="22">
        <v>0</v>
      </c>
      <c r="T370" s="22">
        <f t="shared" si="14"/>
        <v>0</v>
      </c>
    </row>
    <row r="371" spans="1:20" x14ac:dyDescent="0.3">
      <c r="A371" s="22" t="s">
        <v>13</v>
      </c>
      <c r="B371" s="22">
        <v>0</v>
      </c>
      <c r="C371" s="22">
        <v>0</v>
      </c>
      <c r="D371" s="22">
        <v>0</v>
      </c>
      <c r="E371" s="22">
        <v>0</v>
      </c>
      <c r="F371" s="22">
        <v>0</v>
      </c>
      <c r="G371" s="22">
        <v>0</v>
      </c>
      <c r="H371" s="22">
        <v>0</v>
      </c>
      <c r="I371" s="22">
        <v>0</v>
      </c>
      <c r="J371" s="22">
        <v>0</v>
      </c>
      <c r="K371" s="22">
        <v>0</v>
      </c>
      <c r="L371" s="22">
        <v>9</v>
      </c>
      <c r="M371" s="22">
        <v>12</v>
      </c>
      <c r="N371" s="22">
        <v>0</v>
      </c>
      <c r="O371" s="22">
        <v>0</v>
      </c>
      <c r="P371" s="22">
        <v>4</v>
      </c>
      <c r="Q371" s="22">
        <v>0</v>
      </c>
      <c r="R371" s="22">
        <v>0</v>
      </c>
      <c r="S371" s="22">
        <v>0</v>
      </c>
      <c r="T371" s="22">
        <f t="shared" si="14"/>
        <v>25</v>
      </c>
    </row>
    <row r="372" spans="1:20" x14ac:dyDescent="0.3">
      <c r="A372" s="22" t="s">
        <v>14</v>
      </c>
      <c r="B372" s="22">
        <v>0</v>
      </c>
      <c r="C372" s="22">
        <v>0</v>
      </c>
      <c r="D372" s="22">
        <v>0</v>
      </c>
      <c r="E372" s="22">
        <v>0</v>
      </c>
      <c r="F372" s="22">
        <v>0</v>
      </c>
      <c r="G372" s="22">
        <v>0</v>
      </c>
      <c r="H372" s="22">
        <v>0</v>
      </c>
      <c r="I372" s="22">
        <v>0</v>
      </c>
      <c r="J372" s="22">
        <v>0</v>
      </c>
      <c r="K372" s="22">
        <v>0</v>
      </c>
      <c r="L372" s="22">
        <v>0</v>
      </c>
      <c r="M372" s="22">
        <v>0</v>
      </c>
      <c r="N372" s="22">
        <v>0</v>
      </c>
      <c r="O372" s="22">
        <v>0</v>
      </c>
      <c r="P372" s="22">
        <v>0</v>
      </c>
      <c r="Q372" s="22">
        <v>0</v>
      </c>
      <c r="R372" s="22">
        <v>0</v>
      </c>
      <c r="S372" s="22">
        <v>0</v>
      </c>
      <c r="T372" s="22">
        <f t="shared" si="14"/>
        <v>0</v>
      </c>
    </row>
    <row r="373" spans="1:20" x14ac:dyDescent="0.3">
      <c r="A373" s="22" t="s">
        <v>74</v>
      </c>
      <c r="B373" s="22">
        <v>0</v>
      </c>
      <c r="C373" s="22">
        <v>0</v>
      </c>
      <c r="D373" s="22">
        <v>0</v>
      </c>
      <c r="E373" s="22">
        <v>0</v>
      </c>
      <c r="F373" s="22">
        <v>40</v>
      </c>
      <c r="G373" s="22">
        <v>0</v>
      </c>
      <c r="H373" s="22">
        <v>0</v>
      </c>
      <c r="I373" s="22">
        <v>0</v>
      </c>
      <c r="J373" s="22">
        <v>0</v>
      </c>
      <c r="K373" s="22">
        <v>0</v>
      </c>
      <c r="L373" s="22">
        <v>0</v>
      </c>
      <c r="M373" s="22">
        <v>0</v>
      </c>
      <c r="N373" s="22">
        <v>0</v>
      </c>
      <c r="O373" s="22">
        <v>0</v>
      </c>
      <c r="P373" s="22">
        <v>0</v>
      </c>
      <c r="Q373" s="22">
        <v>0</v>
      </c>
      <c r="R373" s="22">
        <v>0</v>
      </c>
      <c r="S373" s="22">
        <v>0</v>
      </c>
      <c r="T373" s="22">
        <f t="shared" si="14"/>
        <v>40</v>
      </c>
    </row>
    <row r="374" spans="1:20" x14ac:dyDescent="0.3">
      <c r="A374" s="22" t="s">
        <v>15</v>
      </c>
      <c r="B374" s="22">
        <v>0</v>
      </c>
      <c r="C374" s="22">
        <v>0</v>
      </c>
      <c r="D374" s="22">
        <v>0</v>
      </c>
      <c r="E374" s="22">
        <v>0</v>
      </c>
      <c r="F374" s="22">
        <v>611</v>
      </c>
      <c r="G374" s="22">
        <v>0</v>
      </c>
      <c r="H374" s="22">
        <v>0</v>
      </c>
      <c r="I374" s="22">
        <v>0</v>
      </c>
      <c r="J374" s="22">
        <v>93</v>
      </c>
      <c r="K374" s="22">
        <v>0</v>
      </c>
      <c r="L374" s="22">
        <v>82</v>
      </c>
      <c r="M374" s="22">
        <v>44</v>
      </c>
      <c r="N374" s="22">
        <v>0</v>
      </c>
      <c r="O374" s="22">
        <v>0</v>
      </c>
      <c r="P374" s="22">
        <v>0</v>
      </c>
      <c r="Q374" s="22">
        <v>0</v>
      </c>
      <c r="R374" s="22">
        <v>0</v>
      </c>
      <c r="S374" s="22">
        <v>0</v>
      </c>
      <c r="T374" s="22">
        <f t="shared" si="14"/>
        <v>830</v>
      </c>
    </row>
    <row r="375" spans="1:20" x14ac:dyDescent="0.3">
      <c r="A375" s="22" t="s">
        <v>16</v>
      </c>
      <c r="B375" s="22">
        <v>0</v>
      </c>
      <c r="C375" s="22">
        <v>0</v>
      </c>
      <c r="D375" s="22">
        <v>0</v>
      </c>
      <c r="E375" s="22">
        <v>0</v>
      </c>
      <c r="F375" s="22">
        <v>0</v>
      </c>
      <c r="G375" s="22">
        <v>0</v>
      </c>
      <c r="H375" s="22">
        <v>0</v>
      </c>
      <c r="I375" s="22">
        <v>0</v>
      </c>
      <c r="J375" s="22">
        <v>0</v>
      </c>
      <c r="K375" s="22">
        <v>0</v>
      </c>
      <c r="L375" s="22">
        <v>0</v>
      </c>
      <c r="M375" s="22">
        <v>0</v>
      </c>
      <c r="N375" s="22">
        <v>0</v>
      </c>
      <c r="O375" s="22">
        <v>0</v>
      </c>
      <c r="P375" s="22">
        <v>0</v>
      </c>
      <c r="Q375" s="22">
        <v>0</v>
      </c>
      <c r="R375" s="22">
        <v>0</v>
      </c>
      <c r="S375" s="22">
        <v>0</v>
      </c>
      <c r="T375" s="22">
        <f t="shared" si="14"/>
        <v>0</v>
      </c>
    </row>
    <row r="376" spans="1:20" x14ac:dyDescent="0.3">
      <c r="A376" s="22" t="s">
        <v>188</v>
      </c>
      <c r="B376" s="22">
        <v>0</v>
      </c>
      <c r="C376" s="22">
        <v>0</v>
      </c>
      <c r="D376" s="22">
        <v>0</v>
      </c>
      <c r="E376" s="22">
        <v>0</v>
      </c>
      <c r="F376" s="22">
        <v>0</v>
      </c>
      <c r="G376" s="22">
        <v>0</v>
      </c>
      <c r="H376" s="22">
        <v>0</v>
      </c>
      <c r="I376" s="22">
        <v>0</v>
      </c>
      <c r="J376" s="22">
        <v>0</v>
      </c>
      <c r="K376" s="22">
        <v>0</v>
      </c>
      <c r="L376" s="22">
        <v>0</v>
      </c>
      <c r="M376" s="22">
        <v>0</v>
      </c>
      <c r="N376" s="22">
        <v>0</v>
      </c>
      <c r="O376" s="22">
        <v>0</v>
      </c>
      <c r="P376" s="22">
        <v>0</v>
      </c>
      <c r="Q376" s="22">
        <v>0</v>
      </c>
      <c r="R376" s="22">
        <v>0</v>
      </c>
      <c r="S376" s="22">
        <v>0</v>
      </c>
      <c r="T376" s="22">
        <f t="shared" si="14"/>
        <v>0</v>
      </c>
    </row>
    <row r="377" spans="1:20" x14ac:dyDescent="0.3">
      <c r="A377" s="22" t="s">
        <v>17</v>
      </c>
      <c r="B377" s="22">
        <v>0</v>
      </c>
      <c r="C377" s="22">
        <v>0</v>
      </c>
      <c r="D377" s="22">
        <v>0</v>
      </c>
      <c r="E377" s="22">
        <v>0</v>
      </c>
      <c r="F377" s="22">
        <v>0</v>
      </c>
      <c r="G377" s="22">
        <v>0</v>
      </c>
      <c r="H377" s="22">
        <v>0</v>
      </c>
      <c r="I377" s="22">
        <v>0</v>
      </c>
      <c r="J377" s="22">
        <v>0</v>
      </c>
      <c r="K377" s="22">
        <v>0</v>
      </c>
      <c r="L377" s="22">
        <v>0</v>
      </c>
      <c r="M377" s="22">
        <v>0</v>
      </c>
      <c r="N377" s="22">
        <v>0</v>
      </c>
      <c r="O377" s="22">
        <v>0</v>
      </c>
      <c r="P377" s="22">
        <v>0</v>
      </c>
      <c r="Q377" s="22">
        <v>0</v>
      </c>
      <c r="R377" s="22">
        <v>0</v>
      </c>
      <c r="S377" s="22">
        <v>0</v>
      </c>
      <c r="T377" s="22">
        <f t="shared" si="14"/>
        <v>0</v>
      </c>
    </row>
    <row r="378" spans="1:20" x14ac:dyDescent="0.3">
      <c r="A378" s="22" t="s">
        <v>75</v>
      </c>
      <c r="B378" s="22">
        <v>0</v>
      </c>
      <c r="C378" s="22">
        <v>0</v>
      </c>
      <c r="D378" s="22">
        <v>0</v>
      </c>
      <c r="E378" s="22">
        <v>0</v>
      </c>
      <c r="F378" s="22">
        <v>0</v>
      </c>
      <c r="G378" s="22">
        <v>0</v>
      </c>
      <c r="H378" s="22">
        <v>0</v>
      </c>
      <c r="I378" s="22">
        <v>0</v>
      </c>
      <c r="J378" s="22">
        <v>0</v>
      </c>
      <c r="K378" s="22">
        <v>0</v>
      </c>
      <c r="L378" s="22">
        <v>0</v>
      </c>
      <c r="M378" s="22">
        <v>0</v>
      </c>
      <c r="N378" s="22">
        <v>0</v>
      </c>
      <c r="O378" s="22">
        <v>0</v>
      </c>
      <c r="P378" s="22">
        <v>0</v>
      </c>
      <c r="Q378" s="22">
        <v>0</v>
      </c>
      <c r="R378" s="22">
        <v>0</v>
      </c>
      <c r="S378" s="22">
        <v>0</v>
      </c>
      <c r="T378" s="22">
        <f t="shared" si="14"/>
        <v>0</v>
      </c>
    </row>
    <row r="379" spans="1:20" x14ac:dyDescent="0.3">
      <c r="A379" s="22" t="s">
        <v>187</v>
      </c>
      <c r="B379" s="22">
        <v>0</v>
      </c>
      <c r="C379" s="22">
        <v>0</v>
      </c>
      <c r="D379" s="22">
        <v>0</v>
      </c>
      <c r="E379" s="22">
        <v>0</v>
      </c>
      <c r="F379" s="22">
        <v>0</v>
      </c>
      <c r="G379" s="22">
        <v>0</v>
      </c>
      <c r="H379" s="22">
        <v>0</v>
      </c>
      <c r="I379" s="22">
        <v>0</v>
      </c>
      <c r="J379" s="22">
        <v>0</v>
      </c>
      <c r="K379" s="22">
        <v>0</v>
      </c>
      <c r="L379" s="22">
        <v>0</v>
      </c>
      <c r="M379" s="22">
        <v>0</v>
      </c>
      <c r="N379" s="22">
        <v>0</v>
      </c>
      <c r="O379" s="22">
        <v>0</v>
      </c>
      <c r="P379" s="22">
        <v>0</v>
      </c>
      <c r="Q379" s="22">
        <v>0</v>
      </c>
      <c r="R379" s="22">
        <v>0</v>
      </c>
      <c r="S379" s="22">
        <v>0</v>
      </c>
      <c r="T379" s="22">
        <f t="shared" si="14"/>
        <v>0</v>
      </c>
    </row>
    <row r="380" spans="1:20" x14ac:dyDescent="0.3">
      <c r="A380" s="22" t="s">
        <v>186</v>
      </c>
      <c r="B380" s="22">
        <v>0</v>
      </c>
      <c r="C380" s="22">
        <v>0</v>
      </c>
      <c r="D380" s="22">
        <v>0</v>
      </c>
      <c r="E380" s="22">
        <v>0</v>
      </c>
      <c r="F380" s="22">
        <v>0</v>
      </c>
      <c r="G380" s="22">
        <v>0</v>
      </c>
      <c r="H380" s="22">
        <v>0</v>
      </c>
      <c r="I380" s="22">
        <v>0</v>
      </c>
      <c r="J380" s="22">
        <v>0</v>
      </c>
      <c r="K380" s="22">
        <v>0</v>
      </c>
      <c r="L380" s="22">
        <v>0</v>
      </c>
      <c r="M380" s="22">
        <v>0</v>
      </c>
      <c r="N380" s="22">
        <v>0</v>
      </c>
      <c r="O380" s="22">
        <v>0</v>
      </c>
      <c r="P380" s="22">
        <v>0</v>
      </c>
      <c r="Q380" s="22">
        <v>0</v>
      </c>
      <c r="R380" s="22">
        <v>0</v>
      </c>
      <c r="S380" s="22">
        <v>0</v>
      </c>
      <c r="T380" s="22">
        <f t="shared" si="14"/>
        <v>0</v>
      </c>
    </row>
    <row r="381" spans="1:20" x14ac:dyDescent="0.3">
      <c r="A381" s="22" t="s">
        <v>18</v>
      </c>
      <c r="B381" s="22">
        <v>0</v>
      </c>
      <c r="C381" s="22">
        <v>0</v>
      </c>
      <c r="D381" s="22">
        <v>0</v>
      </c>
      <c r="E381" s="22">
        <v>0</v>
      </c>
      <c r="F381" s="22">
        <v>0</v>
      </c>
      <c r="G381" s="22">
        <v>0</v>
      </c>
      <c r="H381" s="22">
        <v>0</v>
      </c>
      <c r="I381" s="22">
        <v>0</v>
      </c>
      <c r="J381" s="22">
        <v>0</v>
      </c>
      <c r="K381" s="22">
        <v>0</v>
      </c>
      <c r="L381" s="22">
        <v>0</v>
      </c>
      <c r="M381" s="22">
        <v>0</v>
      </c>
      <c r="N381" s="22">
        <v>0</v>
      </c>
      <c r="O381" s="22">
        <v>0</v>
      </c>
      <c r="P381" s="22">
        <v>0</v>
      </c>
      <c r="Q381" s="22">
        <v>0</v>
      </c>
      <c r="R381" s="22">
        <v>0</v>
      </c>
      <c r="S381" s="22">
        <v>0</v>
      </c>
      <c r="T381" s="22">
        <f t="shared" si="14"/>
        <v>0</v>
      </c>
    </row>
    <row r="382" spans="1:20" x14ac:dyDescent="0.3">
      <c r="A382" s="22" t="s">
        <v>185</v>
      </c>
      <c r="B382" s="22">
        <v>0</v>
      </c>
      <c r="C382" s="22">
        <v>0</v>
      </c>
      <c r="D382" s="22">
        <v>0</v>
      </c>
      <c r="E382" s="22">
        <v>0</v>
      </c>
      <c r="F382" s="22">
        <v>0</v>
      </c>
      <c r="G382" s="22">
        <v>0</v>
      </c>
      <c r="H382" s="22">
        <v>0</v>
      </c>
      <c r="I382" s="22">
        <v>0</v>
      </c>
      <c r="J382" s="22">
        <v>0</v>
      </c>
      <c r="K382" s="22">
        <v>0</v>
      </c>
      <c r="L382" s="22">
        <v>0</v>
      </c>
      <c r="M382" s="22">
        <v>0</v>
      </c>
      <c r="N382" s="22">
        <v>0</v>
      </c>
      <c r="O382" s="22">
        <v>0</v>
      </c>
      <c r="P382" s="22">
        <v>0</v>
      </c>
      <c r="Q382" s="22">
        <v>0</v>
      </c>
      <c r="R382" s="22">
        <v>0</v>
      </c>
      <c r="S382" s="22">
        <v>0</v>
      </c>
      <c r="T382" s="22">
        <f t="shared" si="14"/>
        <v>0</v>
      </c>
    </row>
    <row r="383" spans="1:20" x14ac:dyDescent="0.3">
      <c r="A383" s="22" t="s">
        <v>19</v>
      </c>
      <c r="B383" s="22">
        <v>0</v>
      </c>
      <c r="C383" s="22">
        <v>0</v>
      </c>
      <c r="D383" s="22">
        <v>0</v>
      </c>
      <c r="E383" s="22">
        <v>0</v>
      </c>
      <c r="F383" s="22">
        <v>0</v>
      </c>
      <c r="G383" s="22">
        <v>0</v>
      </c>
      <c r="H383" s="22">
        <v>0</v>
      </c>
      <c r="I383" s="22">
        <v>0</v>
      </c>
      <c r="J383" s="22">
        <v>0</v>
      </c>
      <c r="K383" s="22">
        <v>0</v>
      </c>
      <c r="L383" s="22">
        <v>0</v>
      </c>
      <c r="M383" s="22">
        <v>0</v>
      </c>
      <c r="N383" s="22">
        <v>0</v>
      </c>
      <c r="O383" s="22">
        <v>0</v>
      </c>
      <c r="P383" s="22">
        <v>0</v>
      </c>
      <c r="Q383" s="22">
        <v>0</v>
      </c>
      <c r="R383" s="22">
        <v>0</v>
      </c>
      <c r="S383" s="22">
        <v>0</v>
      </c>
      <c r="T383" s="22">
        <f t="shared" si="14"/>
        <v>0</v>
      </c>
    </row>
    <row r="384" spans="1:20" x14ac:dyDescent="0.3">
      <c r="A384" s="22" t="s">
        <v>29</v>
      </c>
      <c r="B384" s="22">
        <v>0</v>
      </c>
      <c r="C384" s="22">
        <v>0</v>
      </c>
      <c r="D384" s="22">
        <v>0</v>
      </c>
      <c r="E384" s="22">
        <v>0</v>
      </c>
      <c r="F384" s="22">
        <v>0</v>
      </c>
      <c r="G384" s="22">
        <v>0</v>
      </c>
      <c r="H384" s="22">
        <v>0</v>
      </c>
      <c r="I384" s="22">
        <v>0</v>
      </c>
      <c r="J384" s="22">
        <v>0</v>
      </c>
      <c r="K384" s="22">
        <v>0</v>
      </c>
      <c r="L384" s="22">
        <v>0</v>
      </c>
      <c r="M384" s="22">
        <v>0</v>
      </c>
      <c r="N384" s="22">
        <v>0</v>
      </c>
      <c r="O384" s="22">
        <v>0</v>
      </c>
      <c r="P384" s="22">
        <v>0</v>
      </c>
      <c r="Q384" s="22">
        <v>0</v>
      </c>
      <c r="R384" s="22">
        <v>0</v>
      </c>
      <c r="S384" s="22">
        <v>0</v>
      </c>
      <c r="T384" s="22">
        <f t="shared" si="14"/>
        <v>0</v>
      </c>
    </row>
    <row r="385" spans="1:20" x14ac:dyDescent="0.3">
      <c r="A385" s="22" t="s">
        <v>77</v>
      </c>
      <c r="B385" s="22">
        <v>0</v>
      </c>
      <c r="C385" s="22">
        <v>0</v>
      </c>
      <c r="D385" s="22">
        <v>0</v>
      </c>
      <c r="E385" s="22">
        <v>0</v>
      </c>
      <c r="F385" s="22">
        <v>0</v>
      </c>
      <c r="G385" s="22">
        <v>0</v>
      </c>
      <c r="H385" s="22">
        <v>0</v>
      </c>
      <c r="I385" s="22">
        <v>0</v>
      </c>
      <c r="J385" s="22">
        <v>0</v>
      </c>
      <c r="K385" s="22">
        <v>0</v>
      </c>
      <c r="L385" s="22">
        <v>0</v>
      </c>
      <c r="M385" s="22">
        <v>0</v>
      </c>
      <c r="N385" s="22">
        <v>0</v>
      </c>
      <c r="O385" s="22">
        <v>0</v>
      </c>
      <c r="P385" s="22">
        <v>0</v>
      </c>
      <c r="Q385" s="22">
        <v>29</v>
      </c>
      <c r="R385" s="22">
        <v>0</v>
      </c>
      <c r="S385" s="22">
        <v>0</v>
      </c>
      <c r="T385" s="22">
        <f t="shared" si="14"/>
        <v>29</v>
      </c>
    </row>
    <row r="386" spans="1:20" x14ac:dyDescent="0.3">
      <c r="A386" s="22" t="s">
        <v>20</v>
      </c>
      <c r="B386" s="22">
        <v>0</v>
      </c>
      <c r="C386" s="22">
        <v>0</v>
      </c>
      <c r="D386" s="22">
        <v>0</v>
      </c>
      <c r="E386" s="22">
        <v>0</v>
      </c>
      <c r="F386" s="22">
        <v>0</v>
      </c>
      <c r="G386" s="22">
        <v>0</v>
      </c>
      <c r="H386" s="22">
        <v>0</v>
      </c>
      <c r="I386" s="22">
        <v>0</v>
      </c>
      <c r="J386" s="22">
        <v>0</v>
      </c>
      <c r="K386" s="22">
        <v>0</v>
      </c>
      <c r="L386" s="22">
        <v>0</v>
      </c>
      <c r="M386" s="22">
        <v>0</v>
      </c>
      <c r="N386" s="22">
        <v>0</v>
      </c>
      <c r="O386" s="22">
        <v>0</v>
      </c>
      <c r="P386" s="22">
        <v>0</v>
      </c>
      <c r="Q386" s="22">
        <v>0</v>
      </c>
      <c r="R386" s="22">
        <v>0</v>
      </c>
      <c r="S386" s="22">
        <v>0</v>
      </c>
      <c r="T386" s="22">
        <f t="shared" si="14"/>
        <v>0</v>
      </c>
    </row>
    <row r="387" spans="1:20" x14ac:dyDescent="0.3">
      <c r="A387" s="22" t="s">
        <v>78</v>
      </c>
      <c r="B387" s="22">
        <v>0</v>
      </c>
      <c r="C387" s="22">
        <v>0</v>
      </c>
      <c r="D387" s="22">
        <v>0</v>
      </c>
      <c r="E387" s="22">
        <v>0</v>
      </c>
      <c r="F387" s="22">
        <v>0</v>
      </c>
      <c r="G387" s="22">
        <v>0</v>
      </c>
      <c r="H387" s="22">
        <v>0</v>
      </c>
      <c r="I387" s="22">
        <v>0</v>
      </c>
      <c r="J387" s="22">
        <v>0</v>
      </c>
      <c r="K387" s="22">
        <v>0</v>
      </c>
      <c r="L387" s="22">
        <v>0</v>
      </c>
      <c r="M387" s="22">
        <v>0</v>
      </c>
      <c r="N387" s="22">
        <v>0</v>
      </c>
      <c r="O387" s="22">
        <v>0</v>
      </c>
      <c r="P387" s="22">
        <v>0</v>
      </c>
      <c r="Q387" s="22">
        <v>0</v>
      </c>
      <c r="R387" s="22">
        <v>0</v>
      </c>
      <c r="S387" s="22">
        <v>0</v>
      </c>
      <c r="T387" s="22">
        <f t="shared" si="14"/>
        <v>0</v>
      </c>
    </row>
    <row r="388" spans="1:20" x14ac:dyDescent="0.3">
      <c r="A388" s="22" t="s">
        <v>79</v>
      </c>
      <c r="B388" s="22">
        <v>0</v>
      </c>
      <c r="C388" s="22">
        <v>0</v>
      </c>
      <c r="D388" s="22">
        <v>0</v>
      </c>
      <c r="E388" s="22">
        <v>0</v>
      </c>
      <c r="F388" s="22">
        <v>0</v>
      </c>
      <c r="G388" s="22">
        <v>0</v>
      </c>
      <c r="H388" s="22">
        <v>0</v>
      </c>
      <c r="I388" s="22">
        <v>0</v>
      </c>
      <c r="J388" s="22">
        <v>0</v>
      </c>
      <c r="K388" s="22">
        <v>0</v>
      </c>
      <c r="L388" s="22">
        <v>0</v>
      </c>
      <c r="M388" s="22">
        <v>0</v>
      </c>
      <c r="N388" s="22">
        <v>0</v>
      </c>
      <c r="O388" s="22">
        <v>774</v>
      </c>
      <c r="P388" s="22">
        <v>0</v>
      </c>
      <c r="Q388" s="22">
        <v>0</v>
      </c>
      <c r="R388" s="22">
        <v>0</v>
      </c>
      <c r="S388" s="22">
        <v>0</v>
      </c>
      <c r="T388" s="22">
        <f t="shared" si="14"/>
        <v>774</v>
      </c>
    </row>
    <row r="389" spans="1:20" x14ac:dyDescent="0.3">
      <c r="A389" s="22" t="s">
        <v>80</v>
      </c>
      <c r="B389" s="22">
        <v>0</v>
      </c>
      <c r="C389" s="22">
        <v>0</v>
      </c>
      <c r="D389" s="22">
        <v>0</v>
      </c>
      <c r="E389" s="22">
        <v>0</v>
      </c>
      <c r="F389" s="22">
        <v>0</v>
      </c>
      <c r="G389" s="22">
        <v>0</v>
      </c>
      <c r="H389" s="22">
        <v>0</v>
      </c>
      <c r="I389" s="22">
        <v>0</v>
      </c>
      <c r="J389" s="22">
        <v>0</v>
      </c>
      <c r="K389" s="22">
        <v>0</v>
      </c>
      <c r="L389" s="22">
        <v>0</v>
      </c>
      <c r="M389" s="22">
        <v>0</v>
      </c>
      <c r="N389" s="22">
        <v>0</v>
      </c>
      <c r="O389" s="22">
        <v>0</v>
      </c>
      <c r="P389" s="22">
        <v>0</v>
      </c>
      <c r="Q389" s="22">
        <v>0</v>
      </c>
      <c r="R389" s="22">
        <v>0</v>
      </c>
      <c r="S389" s="22">
        <v>0</v>
      </c>
      <c r="T389" s="22">
        <f t="shared" si="14"/>
        <v>0</v>
      </c>
    </row>
    <row r="390" spans="1:20" x14ac:dyDescent="0.3">
      <c r="A390" s="22" t="s">
        <v>21</v>
      </c>
      <c r="B390" s="22">
        <v>0</v>
      </c>
      <c r="C390" s="22">
        <v>0</v>
      </c>
      <c r="D390" s="22">
        <v>0</v>
      </c>
      <c r="E390" s="22">
        <v>0</v>
      </c>
      <c r="F390" s="22">
        <v>90</v>
      </c>
      <c r="G390" s="22">
        <v>0</v>
      </c>
      <c r="H390" s="22">
        <v>0</v>
      </c>
      <c r="I390" s="22">
        <v>0</v>
      </c>
      <c r="J390" s="22">
        <v>0</v>
      </c>
      <c r="K390" s="22">
        <v>0</v>
      </c>
      <c r="L390" s="22">
        <v>0</v>
      </c>
      <c r="M390" s="22">
        <v>0</v>
      </c>
      <c r="N390" s="22">
        <v>0</v>
      </c>
      <c r="O390" s="22">
        <v>32176</v>
      </c>
      <c r="P390" s="22">
        <v>0</v>
      </c>
      <c r="Q390" s="22">
        <v>0</v>
      </c>
      <c r="R390" s="22">
        <v>0</v>
      </c>
      <c r="S390" s="22">
        <v>0</v>
      </c>
      <c r="T390" s="22">
        <f t="shared" si="14"/>
        <v>32266</v>
      </c>
    </row>
    <row r="391" spans="1:20" x14ac:dyDescent="0.3">
      <c r="A391" s="22" t="s">
        <v>209</v>
      </c>
      <c r="B391" s="22">
        <v>0</v>
      </c>
      <c r="C391" s="22">
        <v>0</v>
      </c>
      <c r="D391" s="22">
        <v>0</v>
      </c>
      <c r="E391" s="22">
        <v>0</v>
      </c>
      <c r="F391" s="22">
        <v>0</v>
      </c>
      <c r="G391" s="22">
        <v>0</v>
      </c>
      <c r="H391" s="22">
        <v>0</v>
      </c>
      <c r="I391" s="22">
        <v>0</v>
      </c>
      <c r="J391" s="22">
        <v>0</v>
      </c>
      <c r="K391" s="22">
        <v>0</v>
      </c>
      <c r="L391" s="22">
        <v>0</v>
      </c>
      <c r="M391" s="22">
        <v>0</v>
      </c>
      <c r="N391" s="22">
        <v>0</v>
      </c>
      <c r="O391" s="22">
        <v>0</v>
      </c>
      <c r="P391" s="22">
        <v>0</v>
      </c>
      <c r="Q391" s="22">
        <v>0</v>
      </c>
      <c r="R391" s="22">
        <v>0</v>
      </c>
      <c r="S391" s="22">
        <v>0</v>
      </c>
      <c r="T391" s="22">
        <f t="shared" si="14"/>
        <v>0</v>
      </c>
    </row>
    <row r="392" spans="1:20" x14ac:dyDescent="0.3">
      <c r="A392" s="22" t="s">
        <v>22</v>
      </c>
      <c r="B392" s="22">
        <v>0</v>
      </c>
      <c r="C392" s="22">
        <v>0</v>
      </c>
      <c r="D392" s="22">
        <v>0</v>
      </c>
      <c r="E392" s="22">
        <v>0</v>
      </c>
      <c r="F392" s="22">
        <v>0</v>
      </c>
      <c r="G392" s="22">
        <v>0</v>
      </c>
      <c r="H392" s="22">
        <v>0</v>
      </c>
      <c r="I392" s="22">
        <v>0</v>
      </c>
      <c r="J392" s="22">
        <v>0</v>
      </c>
      <c r="K392" s="22">
        <v>0</v>
      </c>
      <c r="L392" s="22">
        <v>0</v>
      </c>
      <c r="M392" s="22">
        <v>0</v>
      </c>
      <c r="N392" s="22">
        <v>0</v>
      </c>
      <c r="O392" s="22">
        <v>2756</v>
      </c>
      <c r="P392" s="22">
        <v>0</v>
      </c>
      <c r="Q392" s="22">
        <v>0</v>
      </c>
      <c r="R392" s="22">
        <v>0</v>
      </c>
      <c r="S392" s="22">
        <v>0</v>
      </c>
      <c r="T392" s="22">
        <f t="shared" si="14"/>
        <v>2756</v>
      </c>
    </row>
    <row r="393" spans="1:20" x14ac:dyDescent="0.3">
      <c r="A393" s="22" t="s">
        <v>28</v>
      </c>
      <c r="B393" s="22">
        <v>0</v>
      </c>
      <c r="C393" s="22">
        <v>0</v>
      </c>
      <c r="D393" s="22">
        <v>0</v>
      </c>
      <c r="E393" s="22">
        <v>0</v>
      </c>
      <c r="F393" s="22">
        <v>0</v>
      </c>
      <c r="G393" s="22">
        <v>0</v>
      </c>
      <c r="H393" s="22">
        <v>0</v>
      </c>
      <c r="I393" s="22">
        <v>0</v>
      </c>
      <c r="J393" s="22">
        <v>0</v>
      </c>
      <c r="K393" s="22">
        <v>0</v>
      </c>
      <c r="L393" s="22">
        <v>0</v>
      </c>
      <c r="M393" s="22">
        <v>0</v>
      </c>
      <c r="N393" s="22">
        <v>0</v>
      </c>
      <c r="O393" s="22">
        <v>0</v>
      </c>
      <c r="P393" s="22">
        <v>0</v>
      </c>
      <c r="Q393" s="22">
        <v>0</v>
      </c>
      <c r="R393" s="22">
        <v>0</v>
      </c>
      <c r="S393" s="22">
        <v>0</v>
      </c>
      <c r="T393" s="22">
        <f t="shared" si="14"/>
        <v>0</v>
      </c>
    </row>
    <row r="394" spans="1:20" s="51" customFormat="1" x14ac:dyDescent="0.3">
      <c r="A394" s="79" t="s">
        <v>81</v>
      </c>
      <c r="B394" s="22">
        <v>0</v>
      </c>
      <c r="C394" s="22">
        <v>0</v>
      </c>
      <c r="D394" s="22">
        <v>0</v>
      </c>
      <c r="E394" s="22">
        <v>0</v>
      </c>
      <c r="F394" s="22">
        <v>0</v>
      </c>
      <c r="G394" s="22">
        <v>0</v>
      </c>
      <c r="H394" s="22">
        <v>0</v>
      </c>
      <c r="I394" s="22">
        <v>0</v>
      </c>
      <c r="J394" s="22">
        <v>0</v>
      </c>
      <c r="K394" s="22">
        <v>0</v>
      </c>
      <c r="L394" s="22">
        <v>0</v>
      </c>
      <c r="M394" s="22">
        <v>0</v>
      </c>
      <c r="N394" s="22">
        <v>0</v>
      </c>
      <c r="O394" s="22">
        <v>5609</v>
      </c>
      <c r="P394" s="22">
        <v>0</v>
      </c>
      <c r="Q394" s="22">
        <v>0</v>
      </c>
      <c r="R394" s="22">
        <v>0</v>
      </c>
      <c r="S394" s="22">
        <v>0</v>
      </c>
      <c r="T394" s="22">
        <f t="shared" si="14"/>
        <v>5609</v>
      </c>
    </row>
    <row r="395" spans="1:20" s="51" customFormat="1" ht="15" thickBot="1" x14ac:dyDescent="0.35">
      <c r="A395" s="80" t="s">
        <v>37</v>
      </c>
      <c r="B395" s="40">
        <v>0</v>
      </c>
      <c r="C395" s="40">
        <v>0</v>
      </c>
      <c r="D395" s="40">
        <v>0</v>
      </c>
      <c r="E395" s="40">
        <v>0</v>
      </c>
      <c r="F395" s="40">
        <v>0</v>
      </c>
      <c r="G395" s="40">
        <v>0</v>
      </c>
      <c r="H395" s="40">
        <v>0</v>
      </c>
      <c r="I395" s="40">
        <v>0</v>
      </c>
      <c r="J395" s="40">
        <v>0</v>
      </c>
      <c r="K395" s="40">
        <v>0</v>
      </c>
      <c r="L395" s="40">
        <v>0</v>
      </c>
      <c r="M395" s="40">
        <v>0</v>
      </c>
      <c r="N395" s="40">
        <v>0</v>
      </c>
      <c r="O395" s="40">
        <v>0</v>
      </c>
      <c r="P395" s="40">
        <v>0</v>
      </c>
      <c r="Q395" s="40">
        <v>0</v>
      </c>
      <c r="R395" s="40">
        <v>0</v>
      </c>
      <c r="S395" s="40">
        <v>0</v>
      </c>
      <c r="T395" s="40">
        <f t="shared" si="14"/>
        <v>0</v>
      </c>
    </row>
    <row r="396" spans="1:20" s="51" customFormat="1" x14ac:dyDescent="0.3">
      <c r="A396" s="82" t="s">
        <v>82</v>
      </c>
      <c r="B396" s="11">
        <f t="shared" ref="B396:T396" si="15">SUM(B355:B395)</f>
        <v>3285</v>
      </c>
      <c r="C396" s="11">
        <f t="shared" si="15"/>
        <v>35</v>
      </c>
      <c r="D396" s="11">
        <f t="shared" si="15"/>
        <v>1389</v>
      </c>
      <c r="E396" s="11">
        <f t="shared" si="15"/>
        <v>0</v>
      </c>
      <c r="F396" s="11">
        <f t="shared" si="15"/>
        <v>6135</v>
      </c>
      <c r="G396" s="11">
        <f t="shared" si="15"/>
        <v>930</v>
      </c>
      <c r="H396" s="11">
        <f t="shared" si="15"/>
        <v>1232</v>
      </c>
      <c r="I396" s="11">
        <f t="shared" si="15"/>
        <v>26924</v>
      </c>
      <c r="J396" s="11">
        <f t="shared" si="15"/>
        <v>93</v>
      </c>
      <c r="K396" s="11">
        <f t="shared" si="15"/>
        <v>482</v>
      </c>
      <c r="L396" s="11">
        <f t="shared" si="15"/>
        <v>11100</v>
      </c>
      <c r="M396" s="11">
        <f t="shared" si="15"/>
        <v>13009</v>
      </c>
      <c r="N396" s="11">
        <f t="shared" si="15"/>
        <v>0</v>
      </c>
      <c r="O396" s="11">
        <f t="shared" si="15"/>
        <v>41315</v>
      </c>
      <c r="P396" s="11">
        <f t="shared" si="15"/>
        <v>6</v>
      </c>
      <c r="Q396" s="11">
        <f t="shared" si="15"/>
        <v>167</v>
      </c>
      <c r="R396" s="11">
        <f t="shared" si="15"/>
        <v>150</v>
      </c>
      <c r="S396" s="11">
        <f t="shared" si="15"/>
        <v>411</v>
      </c>
      <c r="T396" s="11">
        <f t="shared" si="15"/>
        <v>106663</v>
      </c>
    </row>
    <row r="397" spans="1:20" s="51" customFormat="1" x14ac:dyDescent="0.3">
      <c r="A397" s="84" t="s">
        <v>116</v>
      </c>
      <c r="B397" s="28">
        <f>B396 / T396</f>
        <v>3.0797933678970213E-2</v>
      </c>
      <c r="C397" s="28">
        <f>C396 / T396</f>
        <v>3.2813627968461415E-4</v>
      </c>
      <c r="D397" s="28">
        <f>D396 / T396</f>
        <v>1.3022322642340831E-2</v>
      </c>
      <c r="E397" s="28">
        <f>E396 / T396</f>
        <v>0</v>
      </c>
      <c r="F397" s="28">
        <f>F396 / T396</f>
        <v>5.7517602167574511E-2</v>
      </c>
      <c r="G397" s="28">
        <f>G396 / T396</f>
        <v>8.7190497173340337E-3</v>
      </c>
      <c r="H397" s="28">
        <f>H396 / T396</f>
        <v>1.1550397044898419E-2</v>
      </c>
      <c r="I397" s="28">
        <f>I396 / T396</f>
        <v>0.25242117697795863</v>
      </c>
      <c r="J397" s="28">
        <f>J396 / T396</f>
        <v>8.7190497173340333E-4</v>
      </c>
      <c r="K397" s="28">
        <f>K396 / T396</f>
        <v>4.5189053373709724E-3</v>
      </c>
      <c r="L397" s="28">
        <f>L396 / T396</f>
        <v>0.10406607727140621</v>
      </c>
      <c r="M397" s="28">
        <f>M396 / T396</f>
        <v>0.12196356749763274</v>
      </c>
      <c r="N397" s="28">
        <f>N396 / T396</f>
        <v>0</v>
      </c>
      <c r="O397" s="28">
        <f>O396 / T396</f>
        <v>0.38734143986199526</v>
      </c>
      <c r="P397" s="28">
        <f>P396 / T396</f>
        <v>5.6251933660219573E-5</v>
      </c>
      <c r="Q397" s="28">
        <f>Q396 / T396</f>
        <v>1.5656788202094447E-3</v>
      </c>
      <c r="R397" s="28">
        <f>R396 / T396</f>
        <v>1.4062983415054893E-3</v>
      </c>
      <c r="S397" s="28">
        <f>S396 / T396</f>
        <v>3.8532574557250407E-3</v>
      </c>
      <c r="T397" s="28">
        <f>SUM(B397:S397)</f>
        <v>1</v>
      </c>
    </row>
    <row r="398" spans="1:20" s="51" customFormat="1" ht="20.100000000000001" customHeight="1" x14ac:dyDescent="0.3"/>
    <row r="399" spans="1:20" x14ac:dyDescent="0.3">
      <c r="A399" s="70" t="s">
        <v>297</v>
      </c>
      <c r="B399" s="71"/>
      <c r="C399" s="71"/>
      <c r="D399" s="71"/>
      <c r="E399" s="72"/>
    </row>
    <row r="400" spans="1:20" s="3" customFormat="1" ht="14.4" customHeight="1" x14ac:dyDescent="0.3">
      <c r="A400" s="96"/>
      <c r="B400" s="97"/>
      <c r="C400" s="97"/>
      <c r="D400" s="97"/>
      <c r="E400" s="98"/>
      <c r="F400"/>
    </row>
    <row r="401" spans="1:6" x14ac:dyDescent="0.3">
      <c r="A401" s="95" t="s">
        <v>23</v>
      </c>
      <c r="B401" s="95" t="s">
        <v>206</v>
      </c>
      <c r="C401" s="95" t="s">
        <v>213</v>
      </c>
      <c r="D401" s="95" t="s">
        <v>142</v>
      </c>
      <c r="E401" s="94" t="s">
        <v>201</v>
      </c>
      <c r="F401" s="3"/>
    </row>
    <row r="402" spans="1:6" x14ac:dyDescent="0.3">
      <c r="A402" s="22" t="s">
        <v>1</v>
      </c>
      <c r="B402" s="22">
        <v>508</v>
      </c>
      <c r="C402" s="22">
        <v>157</v>
      </c>
      <c r="D402" s="22">
        <v>0</v>
      </c>
      <c r="E402" s="22">
        <f t="shared" ref="E402:E442" si="16">SUM(B402:D402)</f>
        <v>665</v>
      </c>
    </row>
    <row r="403" spans="1:6" x14ac:dyDescent="0.3">
      <c r="A403" s="22" t="s">
        <v>2</v>
      </c>
      <c r="B403" s="22">
        <v>2735</v>
      </c>
      <c r="C403" s="22">
        <v>1368</v>
      </c>
      <c r="D403" s="22">
        <v>405</v>
      </c>
      <c r="E403" s="22">
        <f t="shared" si="16"/>
        <v>4508</v>
      </c>
    </row>
    <row r="404" spans="1:6" x14ac:dyDescent="0.3">
      <c r="A404" s="22" t="s">
        <v>3</v>
      </c>
      <c r="B404" s="22">
        <v>0</v>
      </c>
      <c r="C404" s="22">
        <v>0</v>
      </c>
      <c r="D404" s="22">
        <v>0</v>
      </c>
      <c r="E404" s="22">
        <f t="shared" si="16"/>
        <v>0</v>
      </c>
    </row>
    <row r="405" spans="1:6" x14ac:dyDescent="0.3">
      <c r="A405" s="22" t="s">
        <v>31</v>
      </c>
      <c r="B405" s="22">
        <v>0</v>
      </c>
      <c r="C405" s="22">
        <v>0</v>
      </c>
      <c r="D405" s="22">
        <v>0</v>
      </c>
      <c r="E405" s="22">
        <f t="shared" si="16"/>
        <v>0</v>
      </c>
    </row>
    <row r="406" spans="1:6" x14ac:dyDescent="0.3">
      <c r="A406" s="22" t="s">
        <v>30</v>
      </c>
      <c r="B406" s="22">
        <v>0</v>
      </c>
      <c r="C406" s="22">
        <v>0</v>
      </c>
      <c r="D406" s="22">
        <v>0</v>
      </c>
      <c r="E406" s="22">
        <f t="shared" si="16"/>
        <v>0</v>
      </c>
    </row>
    <row r="407" spans="1:6" x14ac:dyDescent="0.3">
      <c r="A407" s="22" t="s">
        <v>4</v>
      </c>
      <c r="B407" s="22">
        <v>0</v>
      </c>
      <c r="C407" s="22">
        <v>0</v>
      </c>
      <c r="D407" s="22">
        <v>0</v>
      </c>
      <c r="E407" s="22">
        <f t="shared" si="16"/>
        <v>0</v>
      </c>
    </row>
    <row r="408" spans="1:6" x14ac:dyDescent="0.3">
      <c r="A408" s="22" t="s">
        <v>72</v>
      </c>
      <c r="B408" s="22">
        <v>0</v>
      </c>
      <c r="C408" s="22">
        <v>0</v>
      </c>
      <c r="D408" s="22">
        <v>0</v>
      </c>
      <c r="E408" s="22">
        <f t="shared" si="16"/>
        <v>0</v>
      </c>
    </row>
    <row r="409" spans="1:6" x14ac:dyDescent="0.3">
      <c r="A409" s="22" t="s">
        <v>5</v>
      </c>
      <c r="B409" s="22">
        <v>44</v>
      </c>
      <c r="C409" s="22">
        <v>0</v>
      </c>
      <c r="D409" s="22">
        <v>0</v>
      </c>
      <c r="E409" s="22">
        <f t="shared" si="16"/>
        <v>44</v>
      </c>
    </row>
    <row r="410" spans="1:6" x14ac:dyDescent="0.3">
      <c r="A410" s="22" t="s">
        <v>6</v>
      </c>
      <c r="B410" s="22">
        <v>0</v>
      </c>
      <c r="C410" s="22">
        <v>0</v>
      </c>
      <c r="D410" s="22">
        <v>0</v>
      </c>
      <c r="E410" s="22">
        <f t="shared" si="16"/>
        <v>0</v>
      </c>
    </row>
    <row r="411" spans="1:6" x14ac:dyDescent="0.3">
      <c r="A411" s="22" t="s">
        <v>7</v>
      </c>
      <c r="B411" s="22">
        <v>36</v>
      </c>
      <c r="C411" s="22">
        <v>72</v>
      </c>
      <c r="D411" s="22">
        <v>69</v>
      </c>
      <c r="E411" s="22">
        <f t="shared" si="16"/>
        <v>177</v>
      </c>
    </row>
    <row r="412" spans="1:6" x14ac:dyDescent="0.3">
      <c r="A412" s="22" t="s">
        <v>8</v>
      </c>
      <c r="B412" s="22">
        <v>0</v>
      </c>
      <c r="C412" s="22">
        <v>0</v>
      </c>
      <c r="D412" s="22">
        <v>0</v>
      </c>
      <c r="E412" s="22">
        <f t="shared" si="16"/>
        <v>0</v>
      </c>
    </row>
    <row r="413" spans="1:6" x14ac:dyDescent="0.3">
      <c r="A413" s="22" t="s">
        <v>73</v>
      </c>
      <c r="B413" s="22">
        <v>0</v>
      </c>
      <c r="C413" s="22">
        <v>0</v>
      </c>
      <c r="D413" s="22">
        <v>0</v>
      </c>
      <c r="E413" s="22">
        <f t="shared" si="16"/>
        <v>0</v>
      </c>
    </row>
    <row r="414" spans="1:6" x14ac:dyDescent="0.3">
      <c r="A414" s="22" t="s">
        <v>9</v>
      </c>
      <c r="B414" s="22">
        <v>0</v>
      </c>
      <c r="C414" s="22">
        <v>0</v>
      </c>
      <c r="D414" s="22">
        <v>0</v>
      </c>
      <c r="E414" s="22">
        <f t="shared" si="16"/>
        <v>0</v>
      </c>
    </row>
    <row r="415" spans="1:6" x14ac:dyDescent="0.3">
      <c r="A415" s="22" t="s">
        <v>10</v>
      </c>
      <c r="B415" s="22">
        <v>0</v>
      </c>
      <c r="C415" s="22">
        <v>0</v>
      </c>
      <c r="D415" s="22">
        <v>0</v>
      </c>
      <c r="E415" s="22">
        <f t="shared" si="16"/>
        <v>0</v>
      </c>
    </row>
    <row r="416" spans="1:6" x14ac:dyDescent="0.3">
      <c r="A416" s="22" t="s">
        <v>11</v>
      </c>
      <c r="B416" s="22">
        <v>0</v>
      </c>
      <c r="C416" s="22">
        <v>0</v>
      </c>
      <c r="D416" s="22">
        <v>0</v>
      </c>
      <c r="E416" s="22">
        <f t="shared" si="16"/>
        <v>0</v>
      </c>
    </row>
    <row r="417" spans="1:5" x14ac:dyDescent="0.3">
      <c r="A417" s="22" t="s">
        <v>12</v>
      </c>
      <c r="B417" s="22">
        <v>0</v>
      </c>
      <c r="C417" s="22">
        <v>0</v>
      </c>
      <c r="D417" s="22">
        <v>0</v>
      </c>
      <c r="E417" s="22">
        <f t="shared" si="16"/>
        <v>0</v>
      </c>
    </row>
    <row r="418" spans="1:5" x14ac:dyDescent="0.3">
      <c r="A418" s="22" t="s">
        <v>13</v>
      </c>
      <c r="B418" s="22">
        <v>0</v>
      </c>
      <c r="C418" s="22">
        <v>0</v>
      </c>
      <c r="D418" s="22">
        <v>0</v>
      </c>
      <c r="E418" s="22">
        <f t="shared" si="16"/>
        <v>0</v>
      </c>
    </row>
    <row r="419" spans="1:5" x14ac:dyDescent="0.3">
      <c r="A419" s="22" t="s">
        <v>14</v>
      </c>
      <c r="B419" s="22">
        <v>0</v>
      </c>
      <c r="C419" s="22">
        <v>0</v>
      </c>
      <c r="D419" s="22">
        <v>0</v>
      </c>
      <c r="E419" s="22">
        <f t="shared" si="16"/>
        <v>0</v>
      </c>
    </row>
    <row r="420" spans="1:5" x14ac:dyDescent="0.3">
      <c r="A420" s="22" t="s">
        <v>74</v>
      </c>
      <c r="B420" s="22">
        <v>0</v>
      </c>
      <c r="C420" s="22">
        <v>40</v>
      </c>
      <c r="D420" s="22">
        <v>0</v>
      </c>
      <c r="E420" s="22">
        <f t="shared" si="16"/>
        <v>40</v>
      </c>
    </row>
    <row r="421" spans="1:5" x14ac:dyDescent="0.3">
      <c r="A421" s="22" t="s">
        <v>15</v>
      </c>
      <c r="B421" s="22">
        <v>31</v>
      </c>
      <c r="C421" s="22">
        <v>185</v>
      </c>
      <c r="D421" s="22">
        <v>395</v>
      </c>
      <c r="E421" s="22">
        <f t="shared" si="16"/>
        <v>611</v>
      </c>
    </row>
    <row r="422" spans="1:5" x14ac:dyDescent="0.3">
      <c r="A422" s="22" t="s">
        <v>16</v>
      </c>
      <c r="B422" s="22">
        <v>0</v>
      </c>
      <c r="C422" s="22">
        <v>0</v>
      </c>
      <c r="D422" s="22">
        <v>0</v>
      </c>
      <c r="E422" s="22">
        <f t="shared" si="16"/>
        <v>0</v>
      </c>
    </row>
    <row r="423" spans="1:5" x14ac:dyDescent="0.3">
      <c r="A423" s="22" t="s">
        <v>188</v>
      </c>
      <c r="B423" s="22">
        <v>0</v>
      </c>
      <c r="C423" s="22">
        <v>0</v>
      </c>
      <c r="D423" s="22">
        <v>0</v>
      </c>
      <c r="E423" s="22">
        <f t="shared" si="16"/>
        <v>0</v>
      </c>
    </row>
    <row r="424" spans="1:5" x14ac:dyDescent="0.3">
      <c r="A424" s="22" t="s">
        <v>17</v>
      </c>
      <c r="B424" s="22">
        <v>0</v>
      </c>
      <c r="C424" s="22">
        <v>0</v>
      </c>
      <c r="D424" s="22">
        <v>0</v>
      </c>
      <c r="E424" s="22">
        <f t="shared" si="16"/>
        <v>0</v>
      </c>
    </row>
    <row r="425" spans="1:5" x14ac:dyDescent="0.3">
      <c r="A425" s="22" t="s">
        <v>75</v>
      </c>
      <c r="B425" s="22">
        <v>0</v>
      </c>
      <c r="C425" s="22">
        <v>0</v>
      </c>
      <c r="D425" s="22">
        <v>0</v>
      </c>
      <c r="E425" s="22">
        <f t="shared" si="16"/>
        <v>0</v>
      </c>
    </row>
    <row r="426" spans="1:5" x14ac:dyDescent="0.3">
      <c r="A426" s="22" t="s">
        <v>187</v>
      </c>
      <c r="B426" s="22">
        <v>0</v>
      </c>
      <c r="C426" s="22">
        <v>0</v>
      </c>
      <c r="D426" s="22">
        <v>0</v>
      </c>
      <c r="E426" s="22">
        <f t="shared" si="16"/>
        <v>0</v>
      </c>
    </row>
    <row r="427" spans="1:5" x14ac:dyDescent="0.3">
      <c r="A427" s="22" t="s">
        <v>186</v>
      </c>
      <c r="B427" s="22">
        <v>0</v>
      </c>
      <c r="C427" s="22">
        <v>0</v>
      </c>
      <c r="D427" s="22">
        <v>0</v>
      </c>
      <c r="E427" s="22">
        <f t="shared" si="16"/>
        <v>0</v>
      </c>
    </row>
    <row r="428" spans="1:5" x14ac:dyDescent="0.3">
      <c r="A428" s="22" t="s">
        <v>18</v>
      </c>
      <c r="B428" s="22">
        <v>0</v>
      </c>
      <c r="C428" s="22">
        <v>0</v>
      </c>
      <c r="D428" s="22">
        <v>0</v>
      </c>
      <c r="E428" s="22">
        <f t="shared" si="16"/>
        <v>0</v>
      </c>
    </row>
    <row r="429" spans="1:5" x14ac:dyDescent="0.3">
      <c r="A429" s="22" t="s">
        <v>185</v>
      </c>
      <c r="B429" s="22">
        <v>0</v>
      </c>
      <c r="C429" s="22">
        <v>0</v>
      </c>
      <c r="D429" s="22">
        <v>0</v>
      </c>
      <c r="E429" s="22">
        <f t="shared" si="16"/>
        <v>0</v>
      </c>
    </row>
    <row r="430" spans="1:5" x14ac:dyDescent="0.3">
      <c r="A430" s="22" t="s">
        <v>19</v>
      </c>
      <c r="B430" s="22">
        <v>0</v>
      </c>
      <c r="C430" s="22">
        <v>0</v>
      </c>
      <c r="D430" s="22">
        <v>0</v>
      </c>
      <c r="E430" s="22">
        <f t="shared" si="16"/>
        <v>0</v>
      </c>
    </row>
    <row r="431" spans="1:5" x14ac:dyDescent="0.3">
      <c r="A431" s="22" t="s">
        <v>29</v>
      </c>
      <c r="B431" s="22">
        <v>0</v>
      </c>
      <c r="C431" s="22">
        <v>0</v>
      </c>
      <c r="D431" s="22">
        <v>0</v>
      </c>
      <c r="E431" s="22">
        <f t="shared" si="16"/>
        <v>0</v>
      </c>
    </row>
    <row r="432" spans="1:5" x14ac:dyDescent="0.3">
      <c r="A432" s="22" t="s">
        <v>77</v>
      </c>
      <c r="B432" s="22">
        <v>0</v>
      </c>
      <c r="C432" s="22">
        <v>0</v>
      </c>
      <c r="D432" s="22">
        <v>0</v>
      </c>
      <c r="E432" s="22">
        <f t="shared" si="16"/>
        <v>0</v>
      </c>
    </row>
    <row r="433" spans="1:6" x14ac:dyDescent="0.3">
      <c r="A433" s="22" t="s">
        <v>20</v>
      </c>
      <c r="B433" s="22">
        <v>0</v>
      </c>
      <c r="C433" s="22">
        <v>0</v>
      </c>
      <c r="D433" s="22">
        <v>0</v>
      </c>
      <c r="E433" s="22">
        <f t="shared" si="16"/>
        <v>0</v>
      </c>
    </row>
    <row r="434" spans="1:6" x14ac:dyDescent="0.3">
      <c r="A434" s="22" t="s">
        <v>78</v>
      </c>
      <c r="B434" s="22">
        <v>0</v>
      </c>
      <c r="C434" s="22">
        <v>0</v>
      </c>
      <c r="D434" s="22">
        <v>0</v>
      </c>
      <c r="E434" s="22">
        <f t="shared" si="16"/>
        <v>0</v>
      </c>
    </row>
    <row r="435" spans="1:6" x14ac:dyDescent="0.3">
      <c r="A435" s="22" t="s">
        <v>79</v>
      </c>
      <c r="B435" s="22">
        <v>0</v>
      </c>
      <c r="C435" s="22">
        <v>0</v>
      </c>
      <c r="D435" s="22">
        <v>0</v>
      </c>
      <c r="E435" s="22">
        <f t="shared" si="16"/>
        <v>0</v>
      </c>
    </row>
    <row r="436" spans="1:6" x14ac:dyDescent="0.3">
      <c r="A436" s="22" t="s">
        <v>80</v>
      </c>
      <c r="B436" s="22">
        <v>0</v>
      </c>
      <c r="C436" s="22">
        <v>0</v>
      </c>
      <c r="D436" s="22">
        <v>0</v>
      </c>
      <c r="E436" s="22">
        <f t="shared" si="16"/>
        <v>0</v>
      </c>
    </row>
    <row r="437" spans="1:6" x14ac:dyDescent="0.3">
      <c r="A437" s="22" t="s">
        <v>21</v>
      </c>
      <c r="B437" s="22">
        <v>90</v>
      </c>
      <c r="C437" s="22">
        <v>0</v>
      </c>
      <c r="D437" s="22">
        <v>0</v>
      </c>
      <c r="E437" s="22">
        <f t="shared" si="16"/>
        <v>90</v>
      </c>
    </row>
    <row r="438" spans="1:6" x14ac:dyDescent="0.3">
      <c r="A438" s="22" t="s">
        <v>209</v>
      </c>
      <c r="B438" s="22">
        <v>0</v>
      </c>
      <c r="C438" s="22">
        <v>0</v>
      </c>
      <c r="D438" s="22">
        <v>0</v>
      </c>
      <c r="E438" s="22">
        <f t="shared" si="16"/>
        <v>0</v>
      </c>
    </row>
    <row r="439" spans="1:6" x14ac:dyDescent="0.3">
      <c r="A439" s="22" t="s">
        <v>22</v>
      </c>
      <c r="B439" s="22">
        <v>0</v>
      </c>
      <c r="C439" s="22">
        <v>0</v>
      </c>
      <c r="D439" s="22">
        <v>0</v>
      </c>
      <c r="E439" s="22">
        <f t="shared" si="16"/>
        <v>0</v>
      </c>
    </row>
    <row r="440" spans="1:6" x14ac:dyDescent="0.3">
      <c r="A440" s="22" t="s">
        <v>28</v>
      </c>
      <c r="B440" s="22">
        <v>0</v>
      </c>
      <c r="C440" s="22">
        <v>0</v>
      </c>
      <c r="D440" s="22">
        <v>0</v>
      </c>
      <c r="E440" s="22">
        <f t="shared" si="16"/>
        <v>0</v>
      </c>
    </row>
    <row r="441" spans="1:6" s="51" customFormat="1" x14ac:dyDescent="0.3">
      <c r="A441" s="79" t="s">
        <v>81</v>
      </c>
      <c r="B441" s="79">
        <v>0</v>
      </c>
      <c r="C441" s="79">
        <v>0</v>
      </c>
      <c r="D441" s="79">
        <v>0</v>
      </c>
      <c r="E441" s="79">
        <f t="shared" si="16"/>
        <v>0</v>
      </c>
    </row>
    <row r="442" spans="1:6" s="51" customFormat="1" ht="15" thickBot="1" x14ac:dyDescent="0.35">
      <c r="A442" s="80" t="s">
        <v>37</v>
      </c>
      <c r="B442" s="80">
        <v>0</v>
      </c>
      <c r="C442" s="80">
        <v>0</v>
      </c>
      <c r="D442" s="80">
        <v>0</v>
      </c>
      <c r="E442" s="80">
        <f t="shared" si="16"/>
        <v>0</v>
      </c>
    </row>
    <row r="443" spans="1:6" s="51" customFormat="1" x14ac:dyDescent="0.3">
      <c r="A443" s="82" t="s">
        <v>82</v>
      </c>
      <c r="B443" s="82">
        <f>SUM(B402:B442)</f>
        <v>3444</v>
      </c>
      <c r="C443" s="82">
        <f>SUM(C402:C442)</f>
        <v>1822</v>
      </c>
      <c r="D443" s="82">
        <f>SUM(D402:D442)</f>
        <v>869</v>
      </c>
      <c r="E443" s="82">
        <f>SUM(B443:D443)</f>
        <v>6135</v>
      </c>
    </row>
    <row r="444" spans="1:6" s="51" customFormat="1" x14ac:dyDescent="0.3">
      <c r="A444" s="84" t="s">
        <v>116</v>
      </c>
      <c r="B444" s="88">
        <f>B443 / E443</f>
        <v>0.56136919315403422</v>
      </c>
      <c r="C444" s="88">
        <f>C443 / E443</f>
        <v>0.29698451507742463</v>
      </c>
      <c r="D444" s="88">
        <f>D443 / E443</f>
        <v>0.14164629176854115</v>
      </c>
      <c r="E444" s="88">
        <f>SUM(B444:D444)</f>
        <v>1</v>
      </c>
    </row>
    <row r="445" spans="1:6" s="51" customFormat="1" ht="20.100000000000001" customHeight="1" x14ac:dyDescent="0.3"/>
    <row r="446" spans="1:6" x14ac:dyDescent="0.3">
      <c r="A446" s="70" t="s">
        <v>250</v>
      </c>
      <c r="B446" s="71"/>
      <c r="C446" s="71"/>
      <c r="D446" s="71"/>
      <c r="E446" s="72"/>
    </row>
    <row r="447" spans="1:6" s="92" customFormat="1" ht="13.2" customHeight="1" x14ac:dyDescent="0.3">
      <c r="A447" s="96"/>
      <c r="B447" s="97"/>
      <c r="C447" s="97"/>
      <c r="D447" s="97"/>
      <c r="E447" s="98"/>
      <c r="F447" s="51"/>
    </row>
    <row r="448" spans="1:6" s="51" customFormat="1" ht="43.2" x14ac:dyDescent="0.3">
      <c r="A448" s="95" t="s">
        <v>23</v>
      </c>
      <c r="B448" s="95" t="s">
        <v>143</v>
      </c>
      <c r="C448" s="95" t="s">
        <v>214</v>
      </c>
      <c r="D448" s="95" t="s">
        <v>215</v>
      </c>
      <c r="E448" s="94" t="s">
        <v>201</v>
      </c>
      <c r="F448" s="92"/>
    </row>
    <row r="449" spans="1:5" x14ac:dyDescent="0.3">
      <c r="A449" s="22" t="s">
        <v>1</v>
      </c>
      <c r="B449" s="22">
        <v>32</v>
      </c>
      <c r="C449" s="22">
        <v>0</v>
      </c>
      <c r="D449" s="22">
        <v>2639</v>
      </c>
      <c r="E449" s="22">
        <f t="shared" ref="E449:E489" si="17">SUM(B449:D449)</f>
        <v>2671</v>
      </c>
    </row>
    <row r="450" spans="1:5" x14ac:dyDescent="0.3">
      <c r="A450" s="22" t="s">
        <v>2</v>
      </c>
      <c r="B450" s="22">
        <v>519</v>
      </c>
      <c r="C450" s="22">
        <v>0</v>
      </c>
      <c r="D450" s="22">
        <v>9</v>
      </c>
      <c r="E450" s="22">
        <f t="shared" si="17"/>
        <v>528</v>
      </c>
    </row>
    <row r="451" spans="1:5" x14ac:dyDescent="0.3">
      <c r="A451" s="22" t="s">
        <v>3</v>
      </c>
      <c r="B451" s="22">
        <v>0</v>
      </c>
      <c r="C451" s="22">
        <v>0</v>
      </c>
      <c r="D451" s="22">
        <v>0</v>
      </c>
      <c r="E451" s="22">
        <f t="shared" si="17"/>
        <v>0</v>
      </c>
    </row>
    <row r="452" spans="1:5" x14ac:dyDescent="0.3">
      <c r="A452" s="22" t="s">
        <v>31</v>
      </c>
      <c r="B452" s="22">
        <v>0</v>
      </c>
      <c r="C452" s="22">
        <v>0</v>
      </c>
      <c r="D452" s="22">
        <v>0</v>
      </c>
      <c r="E452" s="22">
        <f t="shared" si="17"/>
        <v>0</v>
      </c>
    </row>
    <row r="453" spans="1:5" x14ac:dyDescent="0.3">
      <c r="A453" s="22" t="s">
        <v>30</v>
      </c>
      <c r="B453" s="22">
        <v>0</v>
      </c>
      <c r="C453" s="22">
        <v>0</v>
      </c>
      <c r="D453" s="22">
        <v>0</v>
      </c>
      <c r="E453" s="22">
        <f t="shared" si="17"/>
        <v>0</v>
      </c>
    </row>
    <row r="454" spans="1:5" x14ac:dyDescent="0.3">
      <c r="A454" s="22" t="s">
        <v>4</v>
      </c>
      <c r="B454" s="22">
        <v>0</v>
      </c>
      <c r="C454" s="22">
        <v>0</v>
      </c>
      <c r="D454" s="22">
        <v>0</v>
      </c>
      <c r="E454" s="22">
        <f t="shared" si="17"/>
        <v>0</v>
      </c>
    </row>
    <row r="455" spans="1:5" x14ac:dyDescent="0.3">
      <c r="A455" s="22" t="s">
        <v>72</v>
      </c>
      <c r="B455" s="22">
        <v>0</v>
      </c>
      <c r="C455" s="22">
        <v>0</v>
      </c>
      <c r="D455" s="22">
        <v>0</v>
      </c>
      <c r="E455" s="22">
        <f t="shared" si="17"/>
        <v>0</v>
      </c>
    </row>
    <row r="456" spans="1:5" x14ac:dyDescent="0.3">
      <c r="A456" s="22" t="s">
        <v>5</v>
      </c>
      <c r="B456" s="22">
        <v>0</v>
      </c>
      <c r="C456" s="22">
        <v>0</v>
      </c>
      <c r="D456" s="22">
        <v>86</v>
      </c>
      <c r="E456" s="22">
        <f t="shared" si="17"/>
        <v>86</v>
      </c>
    </row>
    <row r="457" spans="1:5" x14ac:dyDescent="0.3">
      <c r="A457" s="22" t="s">
        <v>6</v>
      </c>
      <c r="B457" s="22">
        <v>0</v>
      </c>
      <c r="C457" s="22">
        <v>0</v>
      </c>
      <c r="D457" s="22">
        <v>0</v>
      </c>
      <c r="E457" s="22">
        <f t="shared" si="17"/>
        <v>0</v>
      </c>
    </row>
    <row r="458" spans="1:5" s="51" customFormat="1" x14ac:dyDescent="0.3">
      <c r="A458" s="79" t="s">
        <v>7</v>
      </c>
      <c r="B458" s="79">
        <v>0</v>
      </c>
      <c r="C458" s="79">
        <v>0</v>
      </c>
      <c r="D458" s="79">
        <v>0</v>
      </c>
      <c r="E458" s="79">
        <f t="shared" si="17"/>
        <v>0</v>
      </c>
    </row>
    <row r="459" spans="1:5" s="51" customFormat="1" x14ac:dyDescent="0.3">
      <c r="A459" s="79" t="s">
        <v>8</v>
      </c>
      <c r="B459" s="79">
        <v>0</v>
      </c>
      <c r="C459" s="79">
        <v>0</v>
      </c>
      <c r="D459" s="79">
        <v>0</v>
      </c>
      <c r="E459" s="79">
        <f t="shared" si="17"/>
        <v>0</v>
      </c>
    </row>
    <row r="460" spans="1:5" s="51" customFormat="1" x14ac:dyDescent="0.3">
      <c r="A460" s="79" t="s">
        <v>73</v>
      </c>
      <c r="B460" s="79">
        <v>0</v>
      </c>
      <c r="C460" s="79">
        <v>0</v>
      </c>
      <c r="D460" s="79">
        <v>0</v>
      </c>
      <c r="E460" s="79">
        <f t="shared" si="17"/>
        <v>0</v>
      </c>
    </row>
    <row r="461" spans="1:5" s="51" customFormat="1" x14ac:dyDescent="0.3">
      <c r="A461" s="79" t="s">
        <v>9</v>
      </c>
      <c r="B461" s="79">
        <v>0</v>
      </c>
      <c r="C461" s="79">
        <v>0</v>
      </c>
      <c r="D461" s="79">
        <v>0</v>
      </c>
      <c r="E461" s="79">
        <f t="shared" si="17"/>
        <v>0</v>
      </c>
    </row>
    <row r="462" spans="1:5" s="51" customFormat="1" x14ac:dyDescent="0.3">
      <c r="A462" s="79" t="s">
        <v>10</v>
      </c>
      <c r="B462" s="79">
        <v>0</v>
      </c>
      <c r="C462" s="79">
        <v>0</v>
      </c>
      <c r="D462" s="79">
        <v>0</v>
      </c>
      <c r="E462" s="79">
        <f t="shared" si="17"/>
        <v>0</v>
      </c>
    </row>
    <row r="463" spans="1:5" s="51" customFormat="1" x14ac:dyDescent="0.3">
      <c r="A463" s="79" t="s">
        <v>11</v>
      </c>
      <c r="B463" s="79">
        <v>0</v>
      </c>
      <c r="C463" s="79">
        <v>0</v>
      </c>
      <c r="D463" s="79">
        <v>0</v>
      </c>
      <c r="E463" s="79">
        <f t="shared" si="17"/>
        <v>0</v>
      </c>
    </row>
    <row r="464" spans="1:5" s="51" customFormat="1" x14ac:dyDescent="0.3">
      <c r="A464" s="79" t="s">
        <v>12</v>
      </c>
      <c r="B464" s="79">
        <v>0</v>
      </c>
      <c r="C464" s="79">
        <v>0</v>
      </c>
      <c r="D464" s="79">
        <v>0</v>
      </c>
      <c r="E464" s="79">
        <f t="shared" si="17"/>
        <v>0</v>
      </c>
    </row>
    <row r="465" spans="1:5" s="51" customFormat="1" x14ac:dyDescent="0.3">
      <c r="A465" s="79" t="s">
        <v>13</v>
      </c>
      <c r="B465" s="79">
        <v>0</v>
      </c>
      <c r="C465" s="79">
        <v>0</v>
      </c>
      <c r="D465" s="79">
        <v>0</v>
      </c>
      <c r="E465" s="79">
        <f t="shared" si="17"/>
        <v>0</v>
      </c>
    </row>
    <row r="466" spans="1:5" s="51" customFormat="1" x14ac:dyDescent="0.3">
      <c r="A466" s="79" t="s">
        <v>14</v>
      </c>
      <c r="B466" s="79">
        <v>0</v>
      </c>
      <c r="C466" s="79">
        <v>0</v>
      </c>
      <c r="D466" s="79">
        <v>0</v>
      </c>
      <c r="E466" s="79">
        <f t="shared" si="17"/>
        <v>0</v>
      </c>
    </row>
    <row r="467" spans="1:5" s="51" customFormat="1" x14ac:dyDescent="0.3">
      <c r="A467" s="79" t="s">
        <v>74</v>
      </c>
      <c r="B467" s="79">
        <v>0</v>
      </c>
      <c r="C467" s="79">
        <v>0</v>
      </c>
      <c r="D467" s="79">
        <v>0</v>
      </c>
      <c r="E467" s="79">
        <f t="shared" si="17"/>
        <v>0</v>
      </c>
    </row>
    <row r="468" spans="1:5" s="51" customFormat="1" x14ac:dyDescent="0.3">
      <c r="A468" s="79" t="s">
        <v>15</v>
      </c>
      <c r="B468" s="79">
        <v>0</v>
      </c>
      <c r="C468" s="79">
        <v>0</v>
      </c>
      <c r="D468" s="79">
        <v>0</v>
      </c>
      <c r="E468" s="79">
        <f t="shared" si="17"/>
        <v>0</v>
      </c>
    </row>
    <row r="469" spans="1:5" s="51" customFormat="1" x14ac:dyDescent="0.3">
      <c r="A469" s="79" t="s">
        <v>16</v>
      </c>
      <c r="B469" s="79">
        <v>0</v>
      </c>
      <c r="C469" s="79">
        <v>0</v>
      </c>
      <c r="D469" s="79">
        <v>0</v>
      </c>
      <c r="E469" s="79">
        <f t="shared" si="17"/>
        <v>0</v>
      </c>
    </row>
    <row r="470" spans="1:5" s="51" customFormat="1" x14ac:dyDescent="0.3">
      <c r="A470" s="79" t="s">
        <v>188</v>
      </c>
      <c r="B470" s="79">
        <v>0</v>
      </c>
      <c r="C470" s="79">
        <v>0</v>
      </c>
      <c r="D470" s="79">
        <v>0</v>
      </c>
      <c r="E470" s="79">
        <f t="shared" si="17"/>
        <v>0</v>
      </c>
    </row>
    <row r="471" spans="1:5" s="51" customFormat="1" x14ac:dyDescent="0.3">
      <c r="A471" s="79" t="s">
        <v>17</v>
      </c>
      <c r="B471" s="79">
        <v>0</v>
      </c>
      <c r="C471" s="79">
        <v>0</v>
      </c>
      <c r="D471" s="79">
        <v>0</v>
      </c>
      <c r="E471" s="79">
        <f t="shared" si="17"/>
        <v>0</v>
      </c>
    </row>
    <row r="472" spans="1:5" s="51" customFormat="1" x14ac:dyDescent="0.3">
      <c r="A472" s="79" t="s">
        <v>75</v>
      </c>
      <c r="B472" s="79">
        <v>0</v>
      </c>
      <c r="C472" s="79">
        <v>0</v>
      </c>
      <c r="D472" s="79">
        <v>0</v>
      </c>
      <c r="E472" s="79">
        <f t="shared" si="17"/>
        <v>0</v>
      </c>
    </row>
    <row r="473" spans="1:5" s="51" customFormat="1" x14ac:dyDescent="0.3">
      <c r="A473" s="79" t="s">
        <v>187</v>
      </c>
      <c r="B473" s="79">
        <v>0</v>
      </c>
      <c r="C473" s="79">
        <v>0</v>
      </c>
      <c r="D473" s="79">
        <v>0</v>
      </c>
      <c r="E473" s="79">
        <f t="shared" si="17"/>
        <v>0</v>
      </c>
    </row>
    <row r="474" spans="1:5" s="51" customFormat="1" x14ac:dyDescent="0.3">
      <c r="A474" s="79" t="s">
        <v>186</v>
      </c>
      <c r="B474" s="79">
        <v>0</v>
      </c>
      <c r="C474" s="79">
        <v>0</v>
      </c>
      <c r="D474" s="79">
        <v>0</v>
      </c>
      <c r="E474" s="79">
        <f t="shared" si="17"/>
        <v>0</v>
      </c>
    </row>
    <row r="475" spans="1:5" s="51" customFormat="1" x14ac:dyDescent="0.3">
      <c r="A475" s="79" t="s">
        <v>18</v>
      </c>
      <c r="B475" s="79">
        <v>0</v>
      </c>
      <c r="C475" s="79">
        <v>0</v>
      </c>
      <c r="D475" s="79">
        <v>0</v>
      </c>
      <c r="E475" s="79">
        <f t="shared" si="17"/>
        <v>0</v>
      </c>
    </row>
    <row r="476" spans="1:5" s="51" customFormat="1" x14ac:dyDescent="0.3">
      <c r="A476" s="79" t="s">
        <v>185</v>
      </c>
      <c r="B476" s="79">
        <v>0</v>
      </c>
      <c r="C476" s="79">
        <v>0</v>
      </c>
      <c r="D476" s="79">
        <v>0</v>
      </c>
      <c r="E476" s="79">
        <f t="shared" si="17"/>
        <v>0</v>
      </c>
    </row>
    <row r="477" spans="1:5" s="51" customFormat="1" x14ac:dyDescent="0.3">
      <c r="A477" s="79" t="s">
        <v>19</v>
      </c>
      <c r="B477" s="79">
        <v>0</v>
      </c>
      <c r="C477" s="79">
        <v>0</v>
      </c>
      <c r="D477" s="79">
        <v>0</v>
      </c>
      <c r="E477" s="79">
        <f t="shared" si="17"/>
        <v>0</v>
      </c>
    </row>
    <row r="478" spans="1:5" s="51" customFormat="1" x14ac:dyDescent="0.3">
      <c r="A478" s="79" t="s">
        <v>29</v>
      </c>
      <c r="B478" s="79">
        <v>0</v>
      </c>
      <c r="C478" s="79">
        <v>0</v>
      </c>
      <c r="D478" s="79">
        <v>0</v>
      </c>
      <c r="E478" s="79">
        <f t="shared" si="17"/>
        <v>0</v>
      </c>
    </row>
    <row r="479" spans="1:5" s="51" customFormat="1" x14ac:dyDescent="0.3">
      <c r="A479" s="79" t="s">
        <v>77</v>
      </c>
      <c r="B479" s="79">
        <v>0</v>
      </c>
      <c r="C479" s="79">
        <v>0</v>
      </c>
      <c r="D479" s="79">
        <v>0</v>
      </c>
      <c r="E479" s="79">
        <f t="shared" si="17"/>
        <v>0</v>
      </c>
    </row>
    <row r="480" spans="1:5" s="51" customFormat="1" x14ac:dyDescent="0.3">
      <c r="A480" s="79" t="s">
        <v>20</v>
      </c>
      <c r="B480" s="79">
        <v>0</v>
      </c>
      <c r="C480" s="79">
        <v>0</v>
      </c>
      <c r="D480" s="79">
        <v>0</v>
      </c>
      <c r="E480" s="79">
        <f t="shared" si="17"/>
        <v>0</v>
      </c>
    </row>
    <row r="481" spans="1:8" s="51" customFormat="1" x14ac:dyDescent="0.3">
      <c r="A481" s="79" t="s">
        <v>78</v>
      </c>
      <c r="B481" s="79">
        <v>0</v>
      </c>
      <c r="C481" s="79">
        <v>0</v>
      </c>
      <c r="D481" s="79">
        <v>0</v>
      </c>
      <c r="E481" s="79">
        <f t="shared" si="17"/>
        <v>0</v>
      </c>
    </row>
    <row r="482" spans="1:8" s="51" customFormat="1" x14ac:dyDescent="0.3">
      <c r="A482" s="79" t="s">
        <v>79</v>
      </c>
      <c r="B482" s="79">
        <v>0</v>
      </c>
      <c r="C482" s="79">
        <v>0</v>
      </c>
      <c r="D482" s="79">
        <v>0</v>
      </c>
      <c r="E482" s="79">
        <f t="shared" si="17"/>
        <v>0</v>
      </c>
    </row>
    <row r="483" spans="1:8" s="51" customFormat="1" x14ac:dyDescent="0.3">
      <c r="A483" s="79" t="s">
        <v>80</v>
      </c>
      <c r="B483" s="79">
        <v>0</v>
      </c>
      <c r="C483" s="79">
        <v>0</v>
      </c>
      <c r="D483" s="79">
        <v>0</v>
      </c>
      <c r="E483" s="79">
        <f t="shared" si="17"/>
        <v>0</v>
      </c>
    </row>
    <row r="484" spans="1:8" s="51" customFormat="1" x14ac:dyDescent="0.3">
      <c r="A484" s="79" t="s">
        <v>21</v>
      </c>
      <c r="B484" s="79">
        <v>0</v>
      </c>
      <c r="C484" s="79">
        <v>0</v>
      </c>
      <c r="D484" s="79">
        <v>0</v>
      </c>
      <c r="E484" s="79">
        <f t="shared" si="17"/>
        <v>0</v>
      </c>
    </row>
    <row r="485" spans="1:8" s="51" customFormat="1" x14ac:dyDescent="0.3">
      <c r="A485" s="79" t="s">
        <v>209</v>
      </c>
      <c r="B485" s="79">
        <v>0</v>
      </c>
      <c r="C485" s="79">
        <v>0</v>
      </c>
      <c r="D485" s="79">
        <v>0</v>
      </c>
      <c r="E485" s="79">
        <f t="shared" si="17"/>
        <v>0</v>
      </c>
    </row>
    <row r="486" spans="1:8" s="51" customFormat="1" x14ac:dyDescent="0.3">
      <c r="A486" s="79" t="s">
        <v>22</v>
      </c>
      <c r="B486" s="79">
        <v>0</v>
      </c>
      <c r="C486" s="79">
        <v>0</v>
      </c>
      <c r="D486" s="79">
        <v>0</v>
      </c>
      <c r="E486" s="79">
        <f t="shared" si="17"/>
        <v>0</v>
      </c>
    </row>
    <row r="487" spans="1:8" s="51" customFormat="1" x14ac:dyDescent="0.3">
      <c r="A487" s="79" t="s">
        <v>28</v>
      </c>
      <c r="B487" s="79">
        <v>0</v>
      </c>
      <c r="C487" s="79">
        <v>0</v>
      </c>
      <c r="D487" s="79">
        <v>0</v>
      </c>
      <c r="E487" s="79">
        <f t="shared" si="17"/>
        <v>0</v>
      </c>
    </row>
    <row r="488" spans="1:8" s="51" customFormat="1" x14ac:dyDescent="0.3">
      <c r="A488" s="79" t="s">
        <v>81</v>
      </c>
      <c r="B488" s="79">
        <v>0</v>
      </c>
      <c r="C488" s="79">
        <v>0</v>
      </c>
      <c r="D488" s="79">
        <v>0</v>
      </c>
      <c r="E488" s="79">
        <f t="shared" si="17"/>
        <v>0</v>
      </c>
    </row>
    <row r="489" spans="1:8" s="51" customFormat="1" ht="15" thickBot="1" x14ac:dyDescent="0.35">
      <c r="A489" s="80" t="s">
        <v>37</v>
      </c>
      <c r="B489" s="80">
        <v>0</v>
      </c>
      <c r="C489" s="80">
        <v>0</v>
      </c>
      <c r="D489" s="80">
        <v>0</v>
      </c>
      <c r="E489" s="80">
        <f t="shared" si="17"/>
        <v>0</v>
      </c>
    </row>
    <row r="490" spans="1:8" s="51" customFormat="1" x14ac:dyDescent="0.3">
      <c r="A490" s="82" t="s">
        <v>82</v>
      </c>
      <c r="B490" s="82">
        <f>SUM(B449:B489)</f>
        <v>551</v>
      </c>
      <c r="C490" s="82">
        <f>SUM(C449:C489)</f>
        <v>0</v>
      </c>
      <c r="D490" s="82">
        <f>SUM(D449:D489)</f>
        <v>2734</v>
      </c>
      <c r="E490" s="82">
        <f>SUM(B490:D490)</f>
        <v>3285</v>
      </c>
    </row>
    <row r="491" spans="1:8" s="51" customFormat="1" x14ac:dyDescent="0.3">
      <c r="A491" s="84" t="s">
        <v>116</v>
      </c>
      <c r="B491" s="88">
        <f>B490 / E490</f>
        <v>0.16773211567732116</v>
      </c>
      <c r="C491" s="88">
        <f>C490 / E490</f>
        <v>0</v>
      </c>
      <c r="D491" s="88">
        <f>D490 / E490</f>
        <v>0.83226788432267884</v>
      </c>
      <c r="E491" s="88">
        <f>SUM(B491:D491)</f>
        <v>1</v>
      </c>
    </row>
    <row r="492" spans="1:8" s="51" customFormat="1" ht="20.100000000000001" customHeight="1" x14ac:dyDescent="0.3"/>
    <row r="493" spans="1:8" x14ac:dyDescent="0.3">
      <c r="A493" s="70" t="s">
        <v>282</v>
      </c>
      <c r="B493" s="71"/>
      <c r="C493" s="71"/>
      <c r="D493" s="71"/>
      <c r="E493" s="71"/>
      <c r="F493" s="71"/>
      <c r="G493" s="97"/>
      <c r="H493" s="98"/>
    </row>
    <row r="494" spans="1:8" s="91" customFormat="1" ht="14.4" customHeight="1" x14ac:dyDescent="0.3">
      <c r="A494" s="96"/>
      <c r="B494" s="97"/>
      <c r="C494" s="97"/>
      <c r="D494" s="97"/>
      <c r="E494" s="97"/>
      <c r="F494" s="97"/>
      <c r="G494" s="95"/>
      <c r="H494" s="94"/>
    </row>
    <row r="495" spans="1:8" ht="43.2" x14ac:dyDescent="0.3">
      <c r="A495" s="95" t="s">
        <v>23</v>
      </c>
      <c r="B495" s="95" t="s">
        <v>144</v>
      </c>
      <c r="C495" s="95" t="s">
        <v>145</v>
      </c>
      <c r="D495" s="95" t="s">
        <v>146</v>
      </c>
      <c r="E495" s="95" t="s">
        <v>147</v>
      </c>
      <c r="F495" s="95" t="s">
        <v>148</v>
      </c>
      <c r="G495" s="95" t="s">
        <v>149</v>
      </c>
      <c r="H495" s="94" t="s">
        <v>201</v>
      </c>
    </row>
    <row r="496" spans="1:8" x14ac:dyDescent="0.3">
      <c r="A496" s="22" t="s">
        <v>1</v>
      </c>
      <c r="B496" s="22">
        <v>0</v>
      </c>
      <c r="C496" s="22">
        <v>0</v>
      </c>
      <c r="D496" s="22">
        <v>0</v>
      </c>
      <c r="E496" s="22">
        <v>0</v>
      </c>
      <c r="F496" s="22">
        <v>0</v>
      </c>
      <c r="G496" s="22">
        <v>0</v>
      </c>
      <c r="H496" s="22">
        <f t="shared" ref="H496:H536" si="18">SUM(B496:G496)</f>
        <v>0</v>
      </c>
    </row>
    <row r="497" spans="1:8" x14ac:dyDescent="0.3">
      <c r="A497" s="22" t="s">
        <v>2</v>
      </c>
      <c r="B497" s="22">
        <v>0</v>
      </c>
      <c r="C497" s="22">
        <v>0</v>
      </c>
      <c r="D497" s="22">
        <v>0</v>
      </c>
      <c r="E497" s="22">
        <v>0</v>
      </c>
      <c r="F497" s="22">
        <v>0</v>
      </c>
      <c r="G497" s="22">
        <v>0</v>
      </c>
      <c r="H497" s="22">
        <f t="shared" si="18"/>
        <v>0</v>
      </c>
    </row>
    <row r="498" spans="1:8" x14ac:dyDescent="0.3">
      <c r="A498" s="22" t="s">
        <v>3</v>
      </c>
      <c r="B498" s="22">
        <v>0</v>
      </c>
      <c r="C498" s="22">
        <v>0</v>
      </c>
      <c r="D498" s="22">
        <v>0</v>
      </c>
      <c r="E498" s="22">
        <v>0</v>
      </c>
      <c r="F498" s="22">
        <v>0</v>
      </c>
      <c r="G498" s="22">
        <v>0</v>
      </c>
      <c r="H498" s="22">
        <f t="shared" si="18"/>
        <v>0</v>
      </c>
    </row>
    <row r="499" spans="1:8" x14ac:dyDescent="0.3">
      <c r="A499" s="22" t="s">
        <v>31</v>
      </c>
      <c r="B499" s="22">
        <v>0</v>
      </c>
      <c r="C499" s="22">
        <v>0</v>
      </c>
      <c r="D499" s="22">
        <v>0</v>
      </c>
      <c r="E499" s="22">
        <v>0</v>
      </c>
      <c r="F499" s="22">
        <v>0</v>
      </c>
      <c r="G499" s="22">
        <v>0</v>
      </c>
      <c r="H499" s="22">
        <f t="shared" si="18"/>
        <v>0</v>
      </c>
    </row>
    <row r="500" spans="1:8" x14ac:dyDescent="0.3">
      <c r="A500" s="22" t="s">
        <v>30</v>
      </c>
      <c r="B500" s="22">
        <v>0</v>
      </c>
      <c r="C500" s="22">
        <v>0</v>
      </c>
      <c r="D500" s="22">
        <v>0</v>
      </c>
      <c r="E500" s="22">
        <v>0</v>
      </c>
      <c r="F500" s="22">
        <v>0</v>
      </c>
      <c r="G500" s="22">
        <v>0</v>
      </c>
      <c r="H500" s="22">
        <f t="shared" si="18"/>
        <v>0</v>
      </c>
    </row>
    <row r="501" spans="1:8" x14ac:dyDescent="0.3">
      <c r="A501" s="22" t="s">
        <v>4</v>
      </c>
      <c r="B501" s="22">
        <v>0</v>
      </c>
      <c r="C501" s="22">
        <v>0</v>
      </c>
      <c r="D501" s="22">
        <v>0</v>
      </c>
      <c r="E501" s="22">
        <v>0</v>
      </c>
      <c r="F501" s="22">
        <v>0</v>
      </c>
      <c r="G501" s="22">
        <v>0</v>
      </c>
      <c r="H501" s="22">
        <f t="shared" si="18"/>
        <v>0</v>
      </c>
    </row>
    <row r="502" spans="1:8" x14ac:dyDescent="0.3">
      <c r="A502" s="22" t="s">
        <v>72</v>
      </c>
      <c r="B502" s="22">
        <v>0</v>
      </c>
      <c r="C502" s="22">
        <v>0</v>
      </c>
      <c r="D502" s="22">
        <v>0</v>
      </c>
      <c r="E502" s="22">
        <v>0</v>
      </c>
      <c r="F502" s="22">
        <v>0</v>
      </c>
      <c r="G502" s="22">
        <v>0</v>
      </c>
      <c r="H502" s="22">
        <f t="shared" si="18"/>
        <v>0</v>
      </c>
    </row>
    <row r="503" spans="1:8" x14ac:dyDescent="0.3">
      <c r="A503" s="22" t="s">
        <v>5</v>
      </c>
      <c r="B503" s="22">
        <v>0</v>
      </c>
      <c r="C503" s="22">
        <v>0</v>
      </c>
      <c r="D503" s="22">
        <v>0</v>
      </c>
      <c r="E503" s="22">
        <v>0</v>
      </c>
      <c r="F503" s="22">
        <v>0</v>
      </c>
      <c r="G503" s="22">
        <v>0</v>
      </c>
      <c r="H503" s="22">
        <f t="shared" si="18"/>
        <v>0</v>
      </c>
    </row>
    <row r="504" spans="1:8" x14ac:dyDescent="0.3">
      <c r="A504" s="22" t="s">
        <v>6</v>
      </c>
      <c r="B504" s="22">
        <v>0</v>
      </c>
      <c r="C504" s="22">
        <v>0</v>
      </c>
      <c r="D504" s="22">
        <v>0</v>
      </c>
      <c r="E504" s="22">
        <v>0</v>
      </c>
      <c r="F504" s="22">
        <v>0</v>
      </c>
      <c r="G504" s="22">
        <v>0</v>
      </c>
      <c r="H504" s="22">
        <f t="shared" si="18"/>
        <v>0</v>
      </c>
    </row>
    <row r="505" spans="1:8" x14ac:dyDescent="0.3">
      <c r="A505" s="22" t="s">
        <v>7</v>
      </c>
      <c r="B505" s="22">
        <v>0</v>
      </c>
      <c r="C505" s="22">
        <v>0</v>
      </c>
      <c r="D505" s="22">
        <v>0</v>
      </c>
      <c r="E505" s="22">
        <v>0</v>
      </c>
      <c r="F505" s="22">
        <v>0</v>
      </c>
      <c r="G505" s="22">
        <v>0</v>
      </c>
      <c r="H505" s="22">
        <f t="shared" si="18"/>
        <v>0</v>
      </c>
    </row>
    <row r="506" spans="1:8" x14ac:dyDescent="0.3">
      <c r="A506" s="22" t="s">
        <v>8</v>
      </c>
      <c r="B506" s="22">
        <v>0</v>
      </c>
      <c r="C506" s="22">
        <v>0</v>
      </c>
      <c r="D506" s="22">
        <v>0</v>
      </c>
      <c r="E506" s="22">
        <v>0</v>
      </c>
      <c r="F506" s="22">
        <v>0</v>
      </c>
      <c r="G506" s="22">
        <v>0</v>
      </c>
      <c r="H506" s="22">
        <f t="shared" si="18"/>
        <v>0</v>
      </c>
    </row>
    <row r="507" spans="1:8" x14ac:dyDescent="0.3">
      <c r="A507" s="22" t="s">
        <v>73</v>
      </c>
      <c r="B507" s="22">
        <v>0</v>
      </c>
      <c r="C507" s="22">
        <v>0</v>
      </c>
      <c r="D507" s="22">
        <v>0</v>
      </c>
      <c r="E507" s="22">
        <v>0</v>
      </c>
      <c r="F507" s="22">
        <v>0</v>
      </c>
      <c r="G507" s="22">
        <v>0</v>
      </c>
      <c r="H507" s="22">
        <f t="shared" si="18"/>
        <v>0</v>
      </c>
    </row>
    <row r="508" spans="1:8" x14ac:dyDescent="0.3">
      <c r="A508" s="22" t="s">
        <v>9</v>
      </c>
      <c r="B508" s="22">
        <v>0</v>
      </c>
      <c r="C508" s="22">
        <v>0</v>
      </c>
      <c r="D508" s="22">
        <v>0</v>
      </c>
      <c r="E508" s="22">
        <v>0</v>
      </c>
      <c r="F508" s="22">
        <v>0</v>
      </c>
      <c r="G508" s="22">
        <v>0</v>
      </c>
      <c r="H508" s="22">
        <f t="shared" si="18"/>
        <v>0</v>
      </c>
    </row>
    <row r="509" spans="1:8" x14ac:dyDescent="0.3">
      <c r="A509" s="22" t="s">
        <v>10</v>
      </c>
      <c r="B509" s="22">
        <v>0</v>
      </c>
      <c r="C509" s="22">
        <v>0</v>
      </c>
      <c r="D509" s="22">
        <v>0</v>
      </c>
      <c r="E509" s="22">
        <v>0</v>
      </c>
      <c r="F509" s="22">
        <v>0</v>
      </c>
      <c r="G509" s="22">
        <v>0</v>
      </c>
      <c r="H509" s="22">
        <f t="shared" si="18"/>
        <v>0</v>
      </c>
    </row>
    <row r="510" spans="1:8" x14ac:dyDescent="0.3">
      <c r="A510" s="22" t="s">
        <v>11</v>
      </c>
      <c r="B510" s="22">
        <v>0</v>
      </c>
      <c r="C510" s="22">
        <v>0</v>
      </c>
      <c r="D510" s="22">
        <v>0</v>
      </c>
      <c r="E510" s="22">
        <v>0</v>
      </c>
      <c r="F510" s="22">
        <v>0</v>
      </c>
      <c r="G510" s="22">
        <v>0</v>
      </c>
      <c r="H510" s="22">
        <f t="shared" si="18"/>
        <v>0</v>
      </c>
    </row>
    <row r="511" spans="1:8" x14ac:dyDescent="0.3">
      <c r="A511" s="22" t="s">
        <v>12</v>
      </c>
      <c r="B511" s="22">
        <v>0</v>
      </c>
      <c r="C511" s="22">
        <v>0</v>
      </c>
      <c r="D511" s="22">
        <v>0</v>
      </c>
      <c r="E511" s="22">
        <v>0</v>
      </c>
      <c r="F511" s="22">
        <v>0</v>
      </c>
      <c r="G511" s="22">
        <v>0</v>
      </c>
      <c r="H511" s="22">
        <f t="shared" si="18"/>
        <v>0</v>
      </c>
    </row>
    <row r="512" spans="1:8" x14ac:dyDescent="0.3">
      <c r="A512" s="22" t="s">
        <v>13</v>
      </c>
      <c r="B512" s="22">
        <v>0</v>
      </c>
      <c r="C512" s="22">
        <v>0</v>
      </c>
      <c r="D512" s="22">
        <v>0</v>
      </c>
      <c r="E512" s="22">
        <v>0</v>
      </c>
      <c r="F512" s="22">
        <v>0</v>
      </c>
      <c r="G512" s="22">
        <v>0</v>
      </c>
      <c r="H512" s="22">
        <f t="shared" si="18"/>
        <v>0</v>
      </c>
    </row>
    <row r="513" spans="1:8" x14ac:dyDescent="0.3">
      <c r="A513" s="22" t="s">
        <v>14</v>
      </c>
      <c r="B513" s="22">
        <v>0</v>
      </c>
      <c r="C513" s="22">
        <v>0</v>
      </c>
      <c r="D513" s="22">
        <v>0</v>
      </c>
      <c r="E513" s="22">
        <v>0</v>
      </c>
      <c r="F513" s="22">
        <v>0</v>
      </c>
      <c r="G513" s="22">
        <v>0</v>
      </c>
      <c r="H513" s="22">
        <f t="shared" si="18"/>
        <v>0</v>
      </c>
    </row>
    <row r="514" spans="1:8" x14ac:dyDescent="0.3">
      <c r="A514" s="22" t="s">
        <v>74</v>
      </c>
      <c r="B514" s="22">
        <v>0</v>
      </c>
      <c r="C514" s="22">
        <v>0</v>
      </c>
      <c r="D514" s="22">
        <v>0</v>
      </c>
      <c r="E514" s="22">
        <v>0</v>
      </c>
      <c r="F514" s="22">
        <v>0</v>
      </c>
      <c r="G514" s="22">
        <v>0</v>
      </c>
      <c r="H514" s="22">
        <f t="shared" si="18"/>
        <v>0</v>
      </c>
    </row>
    <row r="515" spans="1:8" x14ac:dyDescent="0.3">
      <c r="A515" s="22" t="s">
        <v>15</v>
      </c>
      <c r="B515" s="22">
        <v>0</v>
      </c>
      <c r="C515" s="22">
        <v>0</v>
      </c>
      <c r="D515" s="22">
        <v>0</v>
      </c>
      <c r="E515" s="22">
        <v>0</v>
      </c>
      <c r="F515" s="22">
        <v>0</v>
      </c>
      <c r="G515" s="22">
        <v>0</v>
      </c>
      <c r="H515" s="22">
        <f t="shared" si="18"/>
        <v>0</v>
      </c>
    </row>
    <row r="516" spans="1:8" x14ac:dyDescent="0.3">
      <c r="A516" s="22" t="s">
        <v>16</v>
      </c>
      <c r="B516" s="22">
        <v>0</v>
      </c>
      <c r="C516" s="22">
        <v>0</v>
      </c>
      <c r="D516" s="22">
        <v>0</v>
      </c>
      <c r="E516" s="22">
        <v>0</v>
      </c>
      <c r="F516" s="22">
        <v>0</v>
      </c>
      <c r="G516" s="22">
        <v>0</v>
      </c>
      <c r="H516" s="22">
        <f t="shared" si="18"/>
        <v>0</v>
      </c>
    </row>
    <row r="517" spans="1:8" x14ac:dyDescent="0.3">
      <c r="A517" s="22" t="s">
        <v>188</v>
      </c>
      <c r="B517" s="22">
        <v>0</v>
      </c>
      <c r="C517" s="22">
        <v>0</v>
      </c>
      <c r="D517" s="22">
        <v>0</v>
      </c>
      <c r="E517" s="22">
        <v>0</v>
      </c>
      <c r="F517" s="22">
        <v>0</v>
      </c>
      <c r="G517" s="22">
        <v>0</v>
      </c>
      <c r="H517" s="22">
        <f t="shared" si="18"/>
        <v>0</v>
      </c>
    </row>
    <row r="518" spans="1:8" x14ac:dyDescent="0.3">
      <c r="A518" s="22" t="s">
        <v>17</v>
      </c>
      <c r="B518" s="22">
        <v>0</v>
      </c>
      <c r="C518" s="22">
        <v>0</v>
      </c>
      <c r="D518" s="22">
        <v>0</v>
      </c>
      <c r="E518" s="22">
        <v>0</v>
      </c>
      <c r="F518" s="22">
        <v>0</v>
      </c>
      <c r="G518" s="22">
        <v>0</v>
      </c>
      <c r="H518" s="22">
        <f t="shared" si="18"/>
        <v>0</v>
      </c>
    </row>
    <row r="519" spans="1:8" x14ac:dyDescent="0.3">
      <c r="A519" s="22" t="s">
        <v>75</v>
      </c>
      <c r="B519" s="22">
        <v>0</v>
      </c>
      <c r="C519" s="22">
        <v>0</v>
      </c>
      <c r="D519" s="22">
        <v>0</v>
      </c>
      <c r="E519" s="22">
        <v>0</v>
      </c>
      <c r="F519" s="22">
        <v>0</v>
      </c>
      <c r="G519" s="22">
        <v>0</v>
      </c>
      <c r="H519" s="22">
        <f t="shared" si="18"/>
        <v>0</v>
      </c>
    </row>
    <row r="520" spans="1:8" x14ac:dyDescent="0.3">
      <c r="A520" s="22" t="s">
        <v>187</v>
      </c>
      <c r="B520" s="22">
        <v>0</v>
      </c>
      <c r="C520" s="22">
        <v>0</v>
      </c>
      <c r="D520" s="22">
        <v>0</v>
      </c>
      <c r="E520" s="22">
        <v>0</v>
      </c>
      <c r="F520" s="22">
        <v>0</v>
      </c>
      <c r="G520" s="22">
        <v>0</v>
      </c>
      <c r="H520" s="22">
        <f t="shared" si="18"/>
        <v>0</v>
      </c>
    </row>
    <row r="521" spans="1:8" x14ac:dyDescent="0.3">
      <c r="A521" s="22" t="s">
        <v>186</v>
      </c>
      <c r="B521" s="22">
        <v>0</v>
      </c>
      <c r="C521" s="22">
        <v>0</v>
      </c>
      <c r="D521" s="22">
        <v>0</v>
      </c>
      <c r="E521" s="22">
        <v>0</v>
      </c>
      <c r="F521" s="22">
        <v>0</v>
      </c>
      <c r="G521" s="22">
        <v>0</v>
      </c>
      <c r="H521" s="22">
        <f t="shared" si="18"/>
        <v>0</v>
      </c>
    </row>
    <row r="522" spans="1:8" x14ac:dyDescent="0.3">
      <c r="A522" s="22" t="s">
        <v>18</v>
      </c>
      <c r="B522" s="22">
        <v>0</v>
      </c>
      <c r="C522" s="22">
        <v>0</v>
      </c>
      <c r="D522" s="22">
        <v>0</v>
      </c>
      <c r="E522" s="22">
        <v>0</v>
      </c>
      <c r="F522" s="22">
        <v>0</v>
      </c>
      <c r="G522" s="22">
        <v>0</v>
      </c>
      <c r="H522" s="22">
        <f t="shared" si="18"/>
        <v>0</v>
      </c>
    </row>
    <row r="523" spans="1:8" x14ac:dyDescent="0.3">
      <c r="A523" s="22" t="s">
        <v>185</v>
      </c>
      <c r="B523" s="22">
        <v>0</v>
      </c>
      <c r="C523" s="22">
        <v>0</v>
      </c>
      <c r="D523" s="22">
        <v>0</v>
      </c>
      <c r="E523" s="22">
        <v>0</v>
      </c>
      <c r="F523" s="22">
        <v>0</v>
      </c>
      <c r="G523" s="22">
        <v>0</v>
      </c>
      <c r="H523" s="22">
        <f t="shared" si="18"/>
        <v>0</v>
      </c>
    </row>
    <row r="524" spans="1:8" x14ac:dyDescent="0.3">
      <c r="A524" s="22" t="s">
        <v>19</v>
      </c>
      <c r="B524" s="22">
        <v>0</v>
      </c>
      <c r="C524" s="22">
        <v>0</v>
      </c>
      <c r="D524" s="22">
        <v>0</v>
      </c>
      <c r="E524" s="22">
        <v>0</v>
      </c>
      <c r="F524" s="22">
        <v>0</v>
      </c>
      <c r="G524" s="22">
        <v>0</v>
      </c>
      <c r="H524" s="22">
        <f t="shared" si="18"/>
        <v>0</v>
      </c>
    </row>
    <row r="525" spans="1:8" x14ac:dyDescent="0.3">
      <c r="A525" s="22" t="s">
        <v>29</v>
      </c>
      <c r="B525" s="22">
        <v>0</v>
      </c>
      <c r="C525" s="22">
        <v>0</v>
      </c>
      <c r="D525" s="22">
        <v>0</v>
      </c>
      <c r="E525" s="22">
        <v>0</v>
      </c>
      <c r="F525" s="22">
        <v>0</v>
      </c>
      <c r="G525" s="22">
        <v>0</v>
      </c>
      <c r="H525" s="22">
        <f t="shared" si="18"/>
        <v>0</v>
      </c>
    </row>
    <row r="526" spans="1:8" x14ac:dyDescent="0.3">
      <c r="A526" s="22" t="s">
        <v>77</v>
      </c>
      <c r="B526" s="22">
        <v>0</v>
      </c>
      <c r="C526" s="22">
        <v>0</v>
      </c>
      <c r="D526" s="22">
        <v>0</v>
      </c>
      <c r="E526" s="22">
        <v>0</v>
      </c>
      <c r="F526" s="22">
        <v>0</v>
      </c>
      <c r="G526" s="22">
        <v>0</v>
      </c>
      <c r="H526" s="22">
        <f t="shared" si="18"/>
        <v>0</v>
      </c>
    </row>
    <row r="527" spans="1:8" x14ac:dyDescent="0.3">
      <c r="A527" s="22" t="s">
        <v>20</v>
      </c>
      <c r="B527" s="22">
        <v>0</v>
      </c>
      <c r="C527" s="22">
        <v>0</v>
      </c>
      <c r="D527" s="22">
        <v>0</v>
      </c>
      <c r="E527" s="22">
        <v>0</v>
      </c>
      <c r="F527" s="22">
        <v>0</v>
      </c>
      <c r="G527" s="22">
        <v>0</v>
      </c>
      <c r="H527" s="22">
        <f t="shared" si="18"/>
        <v>0</v>
      </c>
    </row>
    <row r="528" spans="1:8" x14ac:dyDescent="0.3">
      <c r="A528" s="22" t="s">
        <v>78</v>
      </c>
      <c r="B528" s="22">
        <v>0</v>
      </c>
      <c r="C528" s="22">
        <v>0</v>
      </c>
      <c r="D528" s="22">
        <v>0</v>
      </c>
      <c r="E528" s="22">
        <v>0</v>
      </c>
      <c r="F528" s="22">
        <v>0</v>
      </c>
      <c r="G528" s="22">
        <v>0</v>
      </c>
      <c r="H528" s="22">
        <f t="shared" si="18"/>
        <v>0</v>
      </c>
    </row>
    <row r="529" spans="1:8" x14ac:dyDescent="0.3">
      <c r="A529" s="22" t="s">
        <v>79</v>
      </c>
      <c r="B529" s="22">
        <v>0</v>
      </c>
      <c r="C529" s="22">
        <v>0</v>
      </c>
      <c r="D529" s="22">
        <v>0</v>
      </c>
      <c r="E529" s="22">
        <v>774</v>
      </c>
      <c r="F529" s="22">
        <v>0</v>
      </c>
      <c r="G529" s="22">
        <v>0</v>
      </c>
      <c r="H529" s="22">
        <f t="shared" si="18"/>
        <v>774</v>
      </c>
    </row>
    <row r="530" spans="1:8" x14ac:dyDescent="0.3">
      <c r="A530" s="22" t="s">
        <v>80</v>
      </c>
      <c r="B530" s="22">
        <v>0</v>
      </c>
      <c r="C530" s="22">
        <v>0</v>
      </c>
      <c r="D530" s="22">
        <v>0</v>
      </c>
      <c r="E530" s="22">
        <v>0</v>
      </c>
      <c r="F530" s="22">
        <v>0</v>
      </c>
      <c r="G530" s="22">
        <v>0</v>
      </c>
      <c r="H530" s="22">
        <f t="shared" si="18"/>
        <v>0</v>
      </c>
    </row>
    <row r="531" spans="1:8" x14ac:dyDescent="0.3">
      <c r="A531" s="22" t="s">
        <v>21</v>
      </c>
      <c r="B531" s="22">
        <v>405</v>
      </c>
      <c r="C531" s="22">
        <v>30379</v>
      </c>
      <c r="D531" s="22">
        <v>0</v>
      </c>
      <c r="E531" s="22">
        <v>560</v>
      </c>
      <c r="F531" s="22">
        <v>832</v>
      </c>
      <c r="G531" s="22">
        <v>0</v>
      </c>
      <c r="H531" s="22">
        <f t="shared" si="18"/>
        <v>32176</v>
      </c>
    </row>
    <row r="532" spans="1:8" x14ac:dyDescent="0.3">
      <c r="A532" s="22" t="s">
        <v>209</v>
      </c>
      <c r="B532" s="22">
        <v>0</v>
      </c>
      <c r="C532" s="22">
        <v>0</v>
      </c>
      <c r="D532" s="22">
        <v>0</v>
      </c>
      <c r="E532" s="22">
        <v>0</v>
      </c>
      <c r="F532" s="22">
        <v>0</v>
      </c>
      <c r="G532" s="22">
        <v>0</v>
      </c>
      <c r="H532" s="22">
        <f t="shared" si="18"/>
        <v>0</v>
      </c>
    </row>
    <row r="533" spans="1:8" x14ac:dyDescent="0.3">
      <c r="A533" s="22" t="s">
        <v>22</v>
      </c>
      <c r="B533" s="22">
        <v>1616</v>
      </c>
      <c r="C533" s="22">
        <v>210</v>
      </c>
      <c r="D533" s="22">
        <v>0</v>
      </c>
      <c r="E533" s="22">
        <v>0</v>
      </c>
      <c r="F533" s="22">
        <v>930</v>
      </c>
      <c r="G533" s="22">
        <v>0</v>
      </c>
      <c r="H533" s="22">
        <f t="shared" si="18"/>
        <v>2756</v>
      </c>
    </row>
    <row r="534" spans="1:8" x14ac:dyDescent="0.3">
      <c r="A534" s="22" t="s">
        <v>28</v>
      </c>
      <c r="B534" s="22">
        <v>0</v>
      </c>
      <c r="C534" s="22">
        <v>0</v>
      </c>
      <c r="D534" s="22">
        <v>0</v>
      </c>
      <c r="E534" s="22">
        <v>0</v>
      </c>
      <c r="F534" s="22">
        <v>0</v>
      </c>
      <c r="G534" s="22">
        <v>0</v>
      </c>
      <c r="H534" s="22">
        <f t="shared" si="18"/>
        <v>0</v>
      </c>
    </row>
    <row r="535" spans="1:8" x14ac:dyDescent="0.3">
      <c r="A535" s="22" t="s">
        <v>81</v>
      </c>
      <c r="B535" s="22">
        <v>430</v>
      </c>
      <c r="C535" s="22">
        <v>4891</v>
      </c>
      <c r="D535" s="22">
        <v>120</v>
      </c>
      <c r="E535" s="22">
        <v>168</v>
      </c>
      <c r="F535" s="22">
        <v>0</v>
      </c>
      <c r="G535" s="22">
        <v>0</v>
      </c>
      <c r="H535" s="22">
        <f t="shared" si="18"/>
        <v>5609</v>
      </c>
    </row>
    <row r="536" spans="1:8" s="51" customFormat="1" ht="15" thickBot="1" x14ac:dyDescent="0.35">
      <c r="A536" s="80" t="s">
        <v>37</v>
      </c>
      <c r="B536" s="80">
        <v>0</v>
      </c>
      <c r="C536" s="80">
        <v>0</v>
      </c>
      <c r="D536" s="80">
        <v>0</v>
      </c>
      <c r="E536" s="80">
        <v>0</v>
      </c>
      <c r="F536" s="80">
        <v>0</v>
      </c>
      <c r="G536" s="40">
        <v>0</v>
      </c>
      <c r="H536" s="40">
        <f t="shared" si="18"/>
        <v>0</v>
      </c>
    </row>
    <row r="537" spans="1:8" s="51" customFormat="1" x14ac:dyDescent="0.3">
      <c r="A537" s="82" t="s">
        <v>82</v>
      </c>
      <c r="B537" s="82">
        <f t="shared" ref="B537:F537" si="19">SUM(B496:B536)</f>
        <v>2451</v>
      </c>
      <c r="C537" s="82">
        <f t="shared" si="19"/>
        <v>35480</v>
      </c>
      <c r="D537" s="82">
        <f t="shared" si="19"/>
        <v>120</v>
      </c>
      <c r="E537" s="82">
        <f t="shared" si="19"/>
        <v>1502</v>
      </c>
      <c r="F537" s="82">
        <f t="shared" si="19"/>
        <v>1762</v>
      </c>
      <c r="G537" s="11">
        <f>SUM(G496:G536)</f>
        <v>0</v>
      </c>
      <c r="H537" s="11">
        <f>SUM(H496:H536)</f>
        <v>41315</v>
      </c>
    </row>
    <row r="538" spans="1:8" s="51" customFormat="1" x14ac:dyDescent="0.3">
      <c r="A538" s="84" t="s">
        <v>116</v>
      </c>
      <c r="B538" s="28">
        <f>B537 / $H537</f>
        <v>5.9324700471983544E-2</v>
      </c>
      <c r="C538" s="28">
        <f t="shared" ref="C538:G538" si="20">C537 / $H537</f>
        <v>0.85876800193634273</v>
      </c>
      <c r="D538" s="28">
        <f t="shared" si="20"/>
        <v>2.9045140989955223E-3</v>
      </c>
      <c r="E538" s="28">
        <f t="shared" si="20"/>
        <v>3.635483480576062E-2</v>
      </c>
      <c r="F538" s="28">
        <f t="shared" si="20"/>
        <v>4.2647948686917583E-2</v>
      </c>
      <c r="G538" s="28">
        <f t="shared" si="20"/>
        <v>0</v>
      </c>
      <c r="H538" s="28">
        <f>SUM(B538:G538)</f>
        <v>1</v>
      </c>
    </row>
    <row r="539" spans="1:8" s="51" customFormat="1" x14ac:dyDescent="0.3"/>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2">
    <tabColor theme="0"/>
  </sheetPr>
  <dimension ref="A1:M438"/>
  <sheetViews>
    <sheetView zoomScaleNormal="100" workbookViewId="0">
      <selection activeCell="A2" sqref="A2"/>
    </sheetView>
  </sheetViews>
  <sheetFormatPr baseColWidth="10" defaultRowHeight="14.4" x14ac:dyDescent="0.3"/>
  <cols>
    <col min="1" max="1" width="111.44140625" customWidth="1"/>
    <col min="2" max="10" width="14.6640625" customWidth="1"/>
  </cols>
  <sheetData>
    <row r="1" spans="1:13" ht="64.2" customHeight="1" x14ac:dyDescent="0.3">
      <c r="A1" s="45"/>
      <c r="B1" s="45"/>
      <c r="C1" s="45"/>
      <c r="D1" s="45"/>
      <c r="E1" s="45"/>
      <c r="F1" s="45"/>
      <c r="G1" s="45"/>
      <c r="H1" s="45"/>
      <c r="I1" s="45"/>
      <c r="J1" s="45"/>
      <c r="M1" s="51"/>
    </row>
    <row r="2" spans="1:13" x14ac:dyDescent="0.3">
      <c r="A2" s="45"/>
      <c r="B2" s="45"/>
      <c r="C2" s="45"/>
      <c r="D2" s="45"/>
      <c r="E2" s="45"/>
      <c r="F2" s="45"/>
      <c r="G2" s="45"/>
      <c r="H2" s="45"/>
      <c r="I2" s="45"/>
      <c r="J2" s="45"/>
    </row>
    <row r="3" spans="1:13" ht="30" customHeight="1" x14ac:dyDescent="0.3">
      <c r="A3" s="151" t="s">
        <v>251</v>
      </c>
      <c r="B3" s="153"/>
      <c r="C3" s="153"/>
      <c r="D3" s="153"/>
      <c r="E3" s="153"/>
      <c r="F3" s="153"/>
      <c r="G3" s="153"/>
      <c r="H3" s="153"/>
      <c r="I3" s="153"/>
      <c r="J3" s="153"/>
    </row>
    <row r="5" spans="1:13" ht="20.100000000000001" customHeight="1" x14ac:dyDescent="0.3">
      <c r="A5" s="70" t="s">
        <v>252</v>
      </c>
      <c r="B5" s="114"/>
      <c r="C5" s="114"/>
      <c r="D5" s="114"/>
      <c r="E5" s="114"/>
      <c r="F5" s="114"/>
      <c r="G5" s="114"/>
      <c r="H5" s="114"/>
      <c r="I5" s="114"/>
      <c r="J5" s="72"/>
    </row>
    <row r="6" spans="1:13" x14ac:dyDescent="0.3">
      <c r="A6" s="96"/>
      <c r="B6" s="116" t="s">
        <v>203</v>
      </c>
      <c r="C6" s="117"/>
      <c r="D6" s="117"/>
      <c r="E6" s="117"/>
      <c r="F6" s="117"/>
      <c r="G6" s="117"/>
      <c r="H6" s="117"/>
      <c r="I6" s="118"/>
      <c r="J6" s="119" t="s">
        <v>0</v>
      </c>
    </row>
    <row r="7" spans="1:13" s="51" customFormat="1" ht="32.4" customHeight="1" x14ac:dyDescent="0.3">
      <c r="A7" s="123" t="s">
        <v>23</v>
      </c>
      <c r="B7" s="120" t="s">
        <v>46</v>
      </c>
      <c r="C7" s="120"/>
      <c r="D7" s="120" t="s">
        <v>202</v>
      </c>
      <c r="E7" s="120"/>
      <c r="F7" s="120" t="s">
        <v>44</v>
      </c>
      <c r="G7" s="120"/>
      <c r="H7" s="120" t="s">
        <v>45</v>
      </c>
      <c r="I7" s="120"/>
      <c r="J7" s="126" t="s">
        <v>201</v>
      </c>
      <c r="K7" s="63"/>
    </row>
    <row r="8" spans="1:13" x14ac:dyDescent="0.3">
      <c r="A8" s="22" t="s">
        <v>1</v>
      </c>
      <c r="B8" s="22">
        <v>25472</v>
      </c>
      <c r="C8" s="29">
        <v>2.6626637508937567E-2</v>
      </c>
      <c r="D8" s="22">
        <v>565295</v>
      </c>
      <c r="E8" s="29">
        <v>0.59091963923582225</v>
      </c>
      <c r="F8" s="22">
        <v>335296</v>
      </c>
      <c r="G8" s="29">
        <v>0.35049485906865308</v>
      </c>
      <c r="H8" s="22">
        <v>30573</v>
      </c>
      <c r="I8" s="29">
        <v>3.1958864186587166E-2</v>
      </c>
      <c r="J8" s="22">
        <f t="shared" ref="J8:J48" si="0">B8+D8+F8+H8</f>
        <v>956636</v>
      </c>
    </row>
    <row r="9" spans="1:13" x14ac:dyDescent="0.3">
      <c r="A9" s="22" t="s">
        <v>2</v>
      </c>
      <c r="B9" s="22">
        <v>6539</v>
      </c>
      <c r="C9" s="29">
        <v>7.8434430063932636E-2</v>
      </c>
      <c r="D9" s="22">
        <v>61428</v>
      </c>
      <c r="E9" s="29">
        <v>0.73682064076575227</v>
      </c>
      <c r="F9" s="22">
        <v>12576</v>
      </c>
      <c r="G9" s="29">
        <v>0.15084743729683694</v>
      </c>
      <c r="H9" s="22">
        <v>2826</v>
      </c>
      <c r="I9" s="29">
        <v>3.3897491873478153E-2</v>
      </c>
      <c r="J9" s="22">
        <f t="shared" si="0"/>
        <v>83369</v>
      </c>
    </row>
    <row r="10" spans="1:13" x14ac:dyDescent="0.3">
      <c r="A10" s="22" t="s">
        <v>3</v>
      </c>
      <c r="B10" s="22">
        <v>58</v>
      </c>
      <c r="C10" s="29">
        <v>1.1246848943184022E-2</v>
      </c>
      <c r="D10" s="22">
        <v>3243</v>
      </c>
      <c r="E10" s="29">
        <v>0.62885398487492727</v>
      </c>
      <c r="F10" s="22">
        <v>925</v>
      </c>
      <c r="G10" s="29">
        <v>0.17936784952491758</v>
      </c>
      <c r="H10" s="22">
        <v>931</v>
      </c>
      <c r="I10" s="29">
        <v>0.18053131665697111</v>
      </c>
      <c r="J10" s="22">
        <f t="shared" si="0"/>
        <v>5157</v>
      </c>
    </row>
    <row r="11" spans="1:13" x14ac:dyDescent="0.3">
      <c r="A11" s="22" t="s">
        <v>31</v>
      </c>
      <c r="B11" s="22">
        <v>3</v>
      </c>
      <c r="C11" s="29">
        <v>1.6492578339747114E-3</v>
      </c>
      <c r="D11" s="22">
        <v>1366</v>
      </c>
      <c r="E11" s="29">
        <v>0.75096206706981861</v>
      </c>
      <c r="F11" s="22">
        <v>439</v>
      </c>
      <c r="G11" s="29">
        <v>0.24134139637163277</v>
      </c>
      <c r="H11" s="22">
        <v>11</v>
      </c>
      <c r="I11" s="29">
        <v>6.0472787245739413E-3</v>
      </c>
      <c r="J11" s="22">
        <f t="shared" si="0"/>
        <v>1819</v>
      </c>
    </row>
    <row r="12" spans="1:13" x14ac:dyDescent="0.3">
      <c r="A12" s="22" t="s">
        <v>30</v>
      </c>
      <c r="B12" s="22">
        <v>0</v>
      </c>
      <c r="C12" s="29">
        <v>0</v>
      </c>
      <c r="D12" s="22">
        <v>0</v>
      </c>
      <c r="E12" s="29">
        <v>0</v>
      </c>
      <c r="F12" s="22">
        <v>0</v>
      </c>
      <c r="G12" s="29">
        <v>0</v>
      </c>
      <c r="H12" s="22">
        <v>0</v>
      </c>
      <c r="I12" s="29">
        <v>0</v>
      </c>
      <c r="J12" s="22">
        <f t="shared" si="0"/>
        <v>0</v>
      </c>
    </row>
    <row r="13" spans="1:13" x14ac:dyDescent="0.3">
      <c r="A13" s="22" t="s">
        <v>4</v>
      </c>
      <c r="B13" s="22">
        <v>102</v>
      </c>
      <c r="C13" s="29">
        <v>4.7752808988764044E-2</v>
      </c>
      <c r="D13" s="22">
        <v>1015</v>
      </c>
      <c r="E13" s="29">
        <v>0.47518726591760302</v>
      </c>
      <c r="F13" s="22">
        <v>999</v>
      </c>
      <c r="G13" s="29">
        <v>0.46769662921348315</v>
      </c>
      <c r="H13" s="22">
        <v>20</v>
      </c>
      <c r="I13" s="29">
        <v>9.3632958801498131E-3</v>
      </c>
      <c r="J13" s="22">
        <f t="shared" si="0"/>
        <v>2136</v>
      </c>
    </row>
    <row r="14" spans="1:13" x14ac:dyDescent="0.3">
      <c r="A14" s="22" t="s">
        <v>72</v>
      </c>
      <c r="B14" s="22">
        <v>33</v>
      </c>
      <c r="C14" s="29">
        <v>1.6845329249617153E-2</v>
      </c>
      <c r="D14" s="22">
        <v>1722</v>
      </c>
      <c r="E14" s="29">
        <v>0.87901990811638586</v>
      </c>
      <c r="F14" s="22">
        <v>151</v>
      </c>
      <c r="G14" s="29">
        <v>7.7080142930066362E-2</v>
      </c>
      <c r="H14" s="22">
        <v>53</v>
      </c>
      <c r="I14" s="29">
        <v>2.7054619703930576E-2</v>
      </c>
      <c r="J14" s="22">
        <f t="shared" si="0"/>
        <v>1959</v>
      </c>
    </row>
    <row r="15" spans="1:13" x14ac:dyDescent="0.3">
      <c r="A15" s="22" t="s">
        <v>5</v>
      </c>
      <c r="B15" s="22">
        <v>29460</v>
      </c>
      <c r="C15" s="29">
        <v>0.50822896180519617</v>
      </c>
      <c r="D15" s="22">
        <v>27881</v>
      </c>
      <c r="E15" s="29">
        <v>0.48098885553600385</v>
      </c>
      <c r="F15" s="22">
        <v>592</v>
      </c>
      <c r="G15" s="29">
        <v>1.0212883414415347E-2</v>
      </c>
      <c r="H15" s="22">
        <v>33</v>
      </c>
      <c r="I15" s="29">
        <v>5.6929924438463926E-4</v>
      </c>
      <c r="J15" s="22">
        <f t="shared" si="0"/>
        <v>57966</v>
      </c>
    </row>
    <row r="16" spans="1:13" x14ac:dyDescent="0.3">
      <c r="A16" s="22" t="s">
        <v>6</v>
      </c>
      <c r="B16" s="22">
        <v>0</v>
      </c>
      <c r="C16" s="29">
        <v>0</v>
      </c>
      <c r="D16" s="22">
        <v>600</v>
      </c>
      <c r="E16" s="29">
        <v>0.85959885386819479</v>
      </c>
      <c r="F16" s="22">
        <v>98</v>
      </c>
      <c r="G16" s="29">
        <v>0.14040114613180515</v>
      </c>
      <c r="H16" s="22">
        <v>0</v>
      </c>
      <c r="I16" s="29">
        <v>0</v>
      </c>
      <c r="J16" s="22">
        <f t="shared" si="0"/>
        <v>698</v>
      </c>
    </row>
    <row r="17" spans="1:10" x14ac:dyDescent="0.3">
      <c r="A17" s="22" t="s">
        <v>7</v>
      </c>
      <c r="B17" s="22">
        <v>0</v>
      </c>
      <c r="C17" s="29">
        <v>0</v>
      </c>
      <c r="D17" s="22">
        <v>2064</v>
      </c>
      <c r="E17" s="29">
        <v>0.92972972972972978</v>
      </c>
      <c r="F17" s="22">
        <v>155</v>
      </c>
      <c r="G17" s="29">
        <v>6.9819819819819814E-2</v>
      </c>
      <c r="H17" s="22">
        <v>1</v>
      </c>
      <c r="I17" s="29">
        <v>4.5045045045045046E-4</v>
      </c>
      <c r="J17" s="22">
        <f t="shared" si="0"/>
        <v>2220</v>
      </c>
    </row>
    <row r="18" spans="1:10" x14ac:dyDescent="0.3">
      <c r="A18" s="22" t="s">
        <v>8</v>
      </c>
      <c r="B18" s="22">
        <v>0</v>
      </c>
      <c r="C18" s="29">
        <v>0</v>
      </c>
      <c r="D18" s="22">
        <v>44</v>
      </c>
      <c r="E18" s="29">
        <v>0.58666666666666667</v>
      </c>
      <c r="F18" s="22">
        <v>21</v>
      </c>
      <c r="G18" s="29">
        <v>0.28000000000000003</v>
      </c>
      <c r="H18" s="22">
        <v>10</v>
      </c>
      <c r="I18" s="29">
        <v>0.13333333333333333</v>
      </c>
      <c r="J18" s="22">
        <f t="shared" si="0"/>
        <v>75</v>
      </c>
    </row>
    <row r="19" spans="1:10" x14ac:dyDescent="0.3">
      <c r="A19" s="22" t="s">
        <v>73</v>
      </c>
      <c r="B19" s="22">
        <v>0</v>
      </c>
      <c r="C19" s="29">
        <v>0</v>
      </c>
      <c r="D19" s="22">
        <v>23</v>
      </c>
      <c r="E19" s="29">
        <v>1</v>
      </c>
      <c r="F19" s="22">
        <v>0</v>
      </c>
      <c r="G19" s="29">
        <v>0</v>
      </c>
      <c r="H19" s="22">
        <v>0</v>
      </c>
      <c r="I19" s="29">
        <v>0</v>
      </c>
      <c r="J19" s="22">
        <f t="shared" si="0"/>
        <v>23</v>
      </c>
    </row>
    <row r="20" spans="1:10" x14ac:dyDescent="0.3">
      <c r="A20" s="22" t="s">
        <v>9</v>
      </c>
      <c r="B20" s="22">
        <v>0</v>
      </c>
      <c r="C20" s="29">
        <v>0</v>
      </c>
      <c r="D20" s="22">
        <v>850</v>
      </c>
      <c r="E20" s="29">
        <v>0.98265895953757221</v>
      </c>
      <c r="F20" s="22">
        <v>15</v>
      </c>
      <c r="G20" s="29">
        <v>1.7341040462427744E-2</v>
      </c>
      <c r="H20" s="22">
        <v>0</v>
      </c>
      <c r="I20" s="29">
        <v>0</v>
      </c>
      <c r="J20" s="22">
        <f t="shared" si="0"/>
        <v>865</v>
      </c>
    </row>
    <row r="21" spans="1:10" x14ac:dyDescent="0.3">
      <c r="A21" s="22" t="s">
        <v>10</v>
      </c>
      <c r="B21" s="22">
        <v>1364</v>
      </c>
      <c r="C21" s="29">
        <v>0.2269928440672325</v>
      </c>
      <c r="D21" s="22">
        <v>3437</v>
      </c>
      <c r="E21" s="29">
        <v>0.57197537027791645</v>
      </c>
      <c r="F21" s="22">
        <v>1003</v>
      </c>
      <c r="G21" s="29">
        <v>0.16691629222832419</v>
      </c>
      <c r="H21" s="22">
        <v>205</v>
      </c>
      <c r="I21" s="29">
        <v>3.4115493426526873E-2</v>
      </c>
      <c r="J21" s="22">
        <f t="shared" si="0"/>
        <v>6009</v>
      </c>
    </row>
    <row r="22" spans="1:10" x14ac:dyDescent="0.3">
      <c r="A22" s="22" t="s">
        <v>11</v>
      </c>
      <c r="B22" s="22">
        <v>12</v>
      </c>
      <c r="C22" s="29">
        <v>4.2253521126760563E-2</v>
      </c>
      <c r="D22" s="22">
        <v>262</v>
      </c>
      <c r="E22" s="29">
        <v>0.92253521126760563</v>
      </c>
      <c r="F22" s="22">
        <v>8</v>
      </c>
      <c r="G22" s="29">
        <v>2.8169014084507043E-2</v>
      </c>
      <c r="H22" s="22">
        <v>2</v>
      </c>
      <c r="I22" s="29">
        <v>7.0422535211267607E-3</v>
      </c>
      <c r="J22" s="22">
        <f t="shared" si="0"/>
        <v>284</v>
      </c>
    </row>
    <row r="23" spans="1:10" x14ac:dyDescent="0.3">
      <c r="A23" s="22" t="s">
        <v>12</v>
      </c>
      <c r="B23" s="22">
        <v>38</v>
      </c>
      <c r="C23" s="29">
        <v>1.4274981217129978E-2</v>
      </c>
      <c r="D23" s="22">
        <v>1832</v>
      </c>
      <c r="E23" s="29">
        <v>0.6882043576258452</v>
      </c>
      <c r="F23" s="22">
        <v>783</v>
      </c>
      <c r="G23" s="29">
        <v>0.29413974455296771</v>
      </c>
      <c r="H23" s="22">
        <v>9</v>
      </c>
      <c r="I23" s="29">
        <v>3.3809166040570998E-3</v>
      </c>
      <c r="J23" s="22">
        <f t="shared" si="0"/>
        <v>2662</v>
      </c>
    </row>
    <row r="24" spans="1:10" x14ac:dyDescent="0.3">
      <c r="A24" s="22" t="s">
        <v>13</v>
      </c>
      <c r="B24" s="22">
        <v>0</v>
      </c>
      <c r="C24" s="29">
        <v>0</v>
      </c>
      <c r="D24" s="22">
        <v>3851</v>
      </c>
      <c r="E24" s="29">
        <v>0.95321782178217818</v>
      </c>
      <c r="F24" s="22">
        <v>189</v>
      </c>
      <c r="G24" s="29">
        <v>4.6782178217821782E-2</v>
      </c>
      <c r="H24" s="22">
        <v>0</v>
      </c>
      <c r="I24" s="29">
        <v>0</v>
      </c>
      <c r="J24" s="22">
        <f t="shared" si="0"/>
        <v>4040</v>
      </c>
    </row>
    <row r="25" spans="1:10" x14ac:dyDescent="0.3">
      <c r="A25" s="22" t="s">
        <v>14</v>
      </c>
      <c r="B25" s="22">
        <v>0</v>
      </c>
      <c r="C25" s="29">
        <v>0</v>
      </c>
      <c r="D25" s="22">
        <v>8</v>
      </c>
      <c r="E25" s="29">
        <v>1</v>
      </c>
      <c r="F25" s="22">
        <v>0</v>
      </c>
      <c r="G25" s="29">
        <v>0</v>
      </c>
      <c r="H25" s="22">
        <v>0</v>
      </c>
      <c r="I25" s="29">
        <v>0</v>
      </c>
      <c r="J25" s="22">
        <f t="shared" si="0"/>
        <v>8</v>
      </c>
    </row>
    <row r="26" spans="1:10" x14ac:dyDescent="0.3">
      <c r="A26" s="22" t="s">
        <v>74</v>
      </c>
      <c r="B26" s="22">
        <v>0</v>
      </c>
      <c r="C26" s="29">
        <v>0</v>
      </c>
      <c r="D26" s="22">
        <v>29</v>
      </c>
      <c r="E26" s="29">
        <v>0.3411764705882353</v>
      </c>
      <c r="F26" s="22">
        <v>55</v>
      </c>
      <c r="G26" s="29">
        <v>0.6470588235294118</v>
      </c>
      <c r="H26" s="22">
        <v>1</v>
      </c>
      <c r="I26" s="29">
        <v>1.1764705882352941E-2</v>
      </c>
      <c r="J26" s="22">
        <f t="shared" si="0"/>
        <v>85</v>
      </c>
    </row>
    <row r="27" spans="1:10" x14ac:dyDescent="0.3">
      <c r="A27" s="22" t="s">
        <v>15</v>
      </c>
      <c r="B27" s="22">
        <v>1</v>
      </c>
      <c r="C27" s="29">
        <v>1.0330578512396695E-3</v>
      </c>
      <c r="D27" s="22">
        <v>164</v>
      </c>
      <c r="E27" s="29">
        <v>0.16942148760330578</v>
      </c>
      <c r="F27" s="22">
        <v>802</v>
      </c>
      <c r="G27" s="29">
        <v>0.82851239669421484</v>
      </c>
      <c r="H27" s="22">
        <v>1</v>
      </c>
      <c r="I27" s="29">
        <v>1.0330578512396695E-3</v>
      </c>
      <c r="J27" s="22">
        <f t="shared" si="0"/>
        <v>968</v>
      </c>
    </row>
    <row r="28" spans="1:10" x14ac:dyDescent="0.3">
      <c r="A28" s="22" t="s">
        <v>16</v>
      </c>
      <c r="B28" s="22">
        <v>0</v>
      </c>
      <c r="C28" s="29">
        <v>0</v>
      </c>
      <c r="D28" s="22">
        <v>10</v>
      </c>
      <c r="E28" s="29">
        <v>0.37037037037037035</v>
      </c>
      <c r="F28" s="22">
        <v>15</v>
      </c>
      <c r="G28" s="29">
        <v>0.55555555555555558</v>
      </c>
      <c r="H28" s="22">
        <v>2</v>
      </c>
      <c r="I28" s="29">
        <v>7.407407407407407E-2</v>
      </c>
      <c r="J28" s="22">
        <f t="shared" si="0"/>
        <v>27</v>
      </c>
    </row>
    <row r="29" spans="1:10" x14ac:dyDescent="0.3">
      <c r="A29" s="22" t="s">
        <v>188</v>
      </c>
      <c r="B29" s="22">
        <v>0</v>
      </c>
      <c r="C29" s="29">
        <v>0</v>
      </c>
      <c r="D29" s="22">
        <v>0</v>
      </c>
      <c r="E29" s="29">
        <v>0</v>
      </c>
      <c r="F29" s="22">
        <v>0</v>
      </c>
      <c r="G29" s="29">
        <v>0</v>
      </c>
      <c r="H29" s="22">
        <v>0</v>
      </c>
      <c r="I29" s="29">
        <v>0</v>
      </c>
      <c r="J29" s="22">
        <f t="shared" si="0"/>
        <v>0</v>
      </c>
    </row>
    <row r="30" spans="1:10" x14ac:dyDescent="0.3">
      <c r="A30" s="22" t="s">
        <v>17</v>
      </c>
      <c r="B30" s="22">
        <v>0</v>
      </c>
      <c r="C30" s="29">
        <v>0</v>
      </c>
      <c r="D30" s="22">
        <v>0</v>
      </c>
      <c r="E30" s="29">
        <v>0</v>
      </c>
      <c r="F30" s="22">
        <v>0</v>
      </c>
      <c r="G30" s="29">
        <v>0</v>
      </c>
      <c r="H30" s="22">
        <v>0</v>
      </c>
      <c r="I30" s="29">
        <v>0</v>
      </c>
      <c r="J30" s="22">
        <f t="shared" si="0"/>
        <v>0</v>
      </c>
    </row>
    <row r="31" spans="1:10" x14ac:dyDescent="0.3">
      <c r="A31" s="22" t="s">
        <v>75</v>
      </c>
      <c r="B31" s="22">
        <v>0</v>
      </c>
      <c r="C31" s="29">
        <v>0</v>
      </c>
      <c r="D31" s="22">
        <v>0</v>
      </c>
      <c r="E31" s="29">
        <v>0</v>
      </c>
      <c r="F31" s="22">
        <v>0</v>
      </c>
      <c r="G31" s="29">
        <v>0</v>
      </c>
      <c r="H31" s="22">
        <v>0</v>
      </c>
      <c r="I31" s="29">
        <v>0</v>
      </c>
      <c r="J31" s="22">
        <f t="shared" si="0"/>
        <v>0</v>
      </c>
    </row>
    <row r="32" spans="1:10" x14ac:dyDescent="0.3">
      <c r="A32" s="22" t="s">
        <v>187</v>
      </c>
      <c r="B32" s="22">
        <v>0</v>
      </c>
      <c r="C32" s="29">
        <v>0</v>
      </c>
      <c r="D32" s="22">
        <v>0</v>
      </c>
      <c r="E32" s="29">
        <v>0</v>
      </c>
      <c r="F32" s="22">
        <v>0</v>
      </c>
      <c r="G32" s="29">
        <v>0</v>
      </c>
      <c r="H32" s="22">
        <v>0</v>
      </c>
      <c r="I32" s="29">
        <v>0</v>
      </c>
      <c r="J32" s="22">
        <f t="shared" si="0"/>
        <v>0</v>
      </c>
    </row>
    <row r="33" spans="1:10" x14ac:dyDescent="0.3">
      <c r="A33" s="22" t="s">
        <v>186</v>
      </c>
      <c r="B33" s="22">
        <v>0</v>
      </c>
      <c r="C33" s="29">
        <v>0</v>
      </c>
      <c r="D33" s="22">
        <v>0</v>
      </c>
      <c r="E33" s="29">
        <v>0</v>
      </c>
      <c r="F33" s="22">
        <v>0</v>
      </c>
      <c r="G33" s="29">
        <v>0</v>
      </c>
      <c r="H33" s="22">
        <v>0</v>
      </c>
      <c r="I33" s="29">
        <v>0</v>
      </c>
      <c r="J33" s="22">
        <f t="shared" si="0"/>
        <v>0</v>
      </c>
    </row>
    <row r="34" spans="1:10" x14ac:dyDescent="0.3">
      <c r="A34" s="22" t="s">
        <v>18</v>
      </c>
      <c r="B34" s="22">
        <v>0</v>
      </c>
      <c r="C34" s="29">
        <v>0</v>
      </c>
      <c r="D34" s="22">
        <v>0</v>
      </c>
      <c r="E34" s="29">
        <v>0</v>
      </c>
      <c r="F34" s="22">
        <v>0</v>
      </c>
      <c r="G34" s="29">
        <v>0</v>
      </c>
      <c r="H34" s="22">
        <v>0</v>
      </c>
      <c r="I34" s="29">
        <v>0</v>
      </c>
      <c r="J34" s="22">
        <f t="shared" si="0"/>
        <v>0</v>
      </c>
    </row>
    <row r="35" spans="1:10" x14ac:dyDescent="0.3">
      <c r="A35" s="22" t="s">
        <v>185</v>
      </c>
      <c r="B35" s="22">
        <v>9</v>
      </c>
      <c r="C35" s="29">
        <v>5.6109725685785537E-3</v>
      </c>
      <c r="D35" s="22">
        <v>1458</v>
      </c>
      <c r="E35" s="29">
        <v>0.90897755610972564</v>
      </c>
      <c r="F35" s="22">
        <v>41</v>
      </c>
      <c r="G35" s="29">
        <v>2.5561097256857856E-2</v>
      </c>
      <c r="H35" s="22">
        <v>96</v>
      </c>
      <c r="I35" s="29">
        <v>5.9850374064837904E-2</v>
      </c>
      <c r="J35" s="22">
        <f t="shared" si="0"/>
        <v>1604</v>
      </c>
    </row>
    <row r="36" spans="1:10" x14ac:dyDescent="0.3">
      <c r="A36" s="22" t="s">
        <v>19</v>
      </c>
      <c r="B36" s="22">
        <v>30</v>
      </c>
      <c r="C36" s="29">
        <v>3.5335689045936395E-3</v>
      </c>
      <c r="D36" s="22">
        <v>7556</v>
      </c>
      <c r="E36" s="29">
        <v>0.88998822143698464</v>
      </c>
      <c r="F36" s="22">
        <v>766</v>
      </c>
      <c r="G36" s="29">
        <v>9.022379269729093E-2</v>
      </c>
      <c r="H36" s="22">
        <v>138</v>
      </c>
      <c r="I36" s="29">
        <v>1.6254416961130742E-2</v>
      </c>
      <c r="J36" s="22">
        <f t="shared" si="0"/>
        <v>8490</v>
      </c>
    </row>
    <row r="37" spans="1:10" x14ac:dyDescent="0.3">
      <c r="A37" s="22" t="s">
        <v>29</v>
      </c>
      <c r="B37" s="22">
        <v>0</v>
      </c>
      <c r="C37" s="29">
        <v>0</v>
      </c>
      <c r="D37" s="22">
        <v>644</v>
      </c>
      <c r="E37" s="29">
        <v>1</v>
      </c>
      <c r="F37" s="22">
        <v>0</v>
      </c>
      <c r="G37" s="29">
        <v>0</v>
      </c>
      <c r="H37" s="22">
        <v>0</v>
      </c>
      <c r="I37" s="29">
        <v>0</v>
      </c>
      <c r="J37" s="22">
        <f t="shared" si="0"/>
        <v>644</v>
      </c>
    </row>
    <row r="38" spans="1:10" x14ac:dyDescent="0.3">
      <c r="A38" s="22" t="s">
        <v>77</v>
      </c>
      <c r="B38" s="22">
        <v>14</v>
      </c>
      <c r="C38" s="29">
        <v>1.9525801952580196E-3</v>
      </c>
      <c r="D38" s="22">
        <v>6049</v>
      </c>
      <c r="E38" s="29">
        <v>0.84365411436541149</v>
      </c>
      <c r="F38" s="22">
        <v>1091</v>
      </c>
      <c r="G38" s="29">
        <v>0.15216178521617851</v>
      </c>
      <c r="H38" s="22">
        <v>16</v>
      </c>
      <c r="I38" s="29">
        <v>2.2315202231520223E-3</v>
      </c>
      <c r="J38" s="22">
        <f t="shared" si="0"/>
        <v>7170</v>
      </c>
    </row>
    <row r="39" spans="1:10" x14ac:dyDescent="0.3">
      <c r="A39" s="22" t="s">
        <v>20</v>
      </c>
      <c r="B39" s="22">
        <v>17</v>
      </c>
      <c r="C39" s="29">
        <v>7.8703703703703706E-2</v>
      </c>
      <c r="D39" s="22">
        <v>141</v>
      </c>
      <c r="E39" s="29">
        <v>0.65277777777777779</v>
      </c>
      <c r="F39" s="22">
        <v>58</v>
      </c>
      <c r="G39" s="29">
        <v>0.26851851851851855</v>
      </c>
      <c r="H39" s="22">
        <v>0</v>
      </c>
      <c r="I39" s="29">
        <v>0</v>
      </c>
      <c r="J39" s="22">
        <f t="shared" si="0"/>
        <v>216</v>
      </c>
    </row>
    <row r="40" spans="1:10" x14ac:dyDescent="0.3">
      <c r="A40" s="22" t="s">
        <v>78</v>
      </c>
      <c r="B40" s="22">
        <v>0</v>
      </c>
      <c r="C40" s="29">
        <v>0</v>
      </c>
      <c r="D40" s="22">
        <v>0</v>
      </c>
      <c r="E40" s="29">
        <v>0</v>
      </c>
      <c r="F40" s="22">
        <v>0</v>
      </c>
      <c r="G40" s="29">
        <v>0</v>
      </c>
      <c r="H40" s="22">
        <v>0</v>
      </c>
      <c r="I40" s="29">
        <v>0</v>
      </c>
      <c r="J40" s="22">
        <f t="shared" si="0"/>
        <v>0</v>
      </c>
    </row>
    <row r="41" spans="1:10" x14ac:dyDescent="0.3">
      <c r="A41" s="22" t="s">
        <v>79</v>
      </c>
      <c r="B41" s="22">
        <v>56</v>
      </c>
      <c r="C41" s="29">
        <v>1.7960230917254651E-2</v>
      </c>
      <c r="D41" s="22">
        <v>2425</v>
      </c>
      <c r="E41" s="29">
        <v>0.77774214239897366</v>
      </c>
      <c r="F41" s="22">
        <v>204</v>
      </c>
      <c r="G41" s="29">
        <v>6.5426555484284804E-2</v>
      </c>
      <c r="H41" s="22">
        <v>433</v>
      </c>
      <c r="I41" s="29">
        <v>0.13887107119948686</v>
      </c>
      <c r="J41" s="22">
        <f t="shared" si="0"/>
        <v>3118</v>
      </c>
    </row>
    <row r="42" spans="1:10" x14ac:dyDescent="0.3">
      <c r="A42" s="22" t="s">
        <v>80</v>
      </c>
      <c r="B42" s="22">
        <v>0</v>
      </c>
      <c r="C42" s="29">
        <v>0</v>
      </c>
      <c r="D42" s="22">
        <v>2816</v>
      </c>
      <c r="E42" s="29">
        <v>0.98461538461538467</v>
      </c>
      <c r="F42" s="22">
        <v>44</v>
      </c>
      <c r="G42" s="29">
        <v>1.5384615384615385E-2</v>
      </c>
      <c r="H42" s="22">
        <v>0</v>
      </c>
      <c r="I42" s="29">
        <v>0</v>
      </c>
      <c r="J42" s="22">
        <f t="shared" si="0"/>
        <v>2860</v>
      </c>
    </row>
    <row r="43" spans="1:10" x14ac:dyDescent="0.3">
      <c r="A43" s="22" t="s">
        <v>21</v>
      </c>
      <c r="B43" s="22">
        <v>1338</v>
      </c>
      <c r="C43" s="29">
        <v>9.6489456832145847E-3</v>
      </c>
      <c r="D43" s="22">
        <v>112497</v>
      </c>
      <c r="E43" s="29">
        <v>0.81126864164767643</v>
      </c>
      <c r="F43" s="22">
        <v>17474</v>
      </c>
      <c r="G43" s="29">
        <v>0.12601321141142874</v>
      </c>
      <c r="H43" s="22">
        <v>7359</v>
      </c>
      <c r="I43" s="29">
        <v>5.3069201257680214E-2</v>
      </c>
      <c r="J43" s="22">
        <f t="shared" si="0"/>
        <v>138668</v>
      </c>
    </row>
    <row r="44" spans="1:10" x14ac:dyDescent="0.3">
      <c r="A44" s="22" t="s">
        <v>209</v>
      </c>
      <c r="B44" s="22">
        <v>0</v>
      </c>
      <c r="C44" s="29">
        <v>0</v>
      </c>
      <c r="D44" s="22">
        <v>0</v>
      </c>
      <c r="E44" s="29">
        <v>0</v>
      </c>
      <c r="F44" s="22">
        <v>0</v>
      </c>
      <c r="G44" s="29">
        <v>0</v>
      </c>
      <c r="H44" s="22">
        <v>0</v>
      </c>
      <c r="I44" s="29">
        <v>0</v>
      </c>
      <c r="J44" s="22">
        <f t="shared" si="0"/>
        <v>0</v>
      </c>
    </row>
    <row r="45" spans="1:10" x14ac:dyDescent="0.3">
      <c r="A45" s="22" t="s">
        <v>22</v>
      </c>
      <c r="B45" s="22">
        <v>139</v>
      </c>
      <c r="C45" s="29">
        <v>1.666067361860242E-2</v>
      </c>
      <c r="D45" s="22">
        <v>5292</v>
      </c>
      <c r="E45" s="29">
        <v>0.63430420711974111</v>
      </c>
      <c r="F45" s="22">
        <v>1431</v>
      </c>
      <c r="G45" s="29">
        <v>0.17152103559870549</v>
      </c>
      <c r="H45" s="22">
        <v>1481</v>
      </c>
      <c r="I45" s="29">
        <v>0.17751408366295099</v>
      </c>
      <c r="J45" s="22">
        <f t="shared" si="0"/>
        <v>8343</v>
      </c>
    </row>
    <row r="46" spans="1:10" x14ac:dyDescent="0.3">
      <c r="A46" s="22" t="s">
        <v>28</v>
      </c>
      <c r="B46" s="22">
        <v>0</v>
      </c>
      <c r="C46" s="29">
        <v>0</v>
      </c>
      <c r="D46" s="22">
        <v>866</v>
      </c>
      <c r="E46" s="29">
        <v>0.99311926605504586</v>
      </c>
      <c r="F46" s="22">
        <v>6</v>
      </c>
      <c r="G46" s="29">
        <v>6.8807339449541288E-3</v>
      </c>
      <c r="H46" s="22">
        <v>0</v>
      </c>
      <c r="I46" s="29">
        <v>0</v>
      </c>
      <c r="J46" s="22">
        <f t="shared" si="0"/>
        <v>872</v>
      </c>
    </row>
    <row r="47" spans="1:10" s="51" customFormat="1" x14ac:dyDescent="0.3">
      <c r="A47" s="79" t="s">
        <v>81</v>
      </c>
      <c r="B47" s="79">
        <v>1377</v>
      </c>
      <c r="C47" s="111">
        <v>4.7655303685758779E-2</v>
      </c>
      <c r="D47" s="79">
        <v>21573</v>
      </c>
      <c r="E47" s="111">
        <v>0.74659975774355425</v>
      </c>
      <c r="F47" s="79">
        <v>2438</v>
      </c>
      <c r="G47" s="111">
        <v>8.4374459249005024E-2</v>
      </c>
      <c r="H47" s="79">
        <v>3507</v>
      </c>
      <c r="I47" s="111">
        <v>0.12137047932168195</v>
      </c>
      <c r="J47" s="79">
        <f t="shared" si="0"/>
        <v>28895</v>
      </c>
    </row>
    <row r="48" spans="1:10" s="51" customFormat="1" ht="15" thickBot="1" x14ac:dyDescent="0.35">
      <c r="A48" s="80" t="s">
        <v>37</v>
      </c>
      <c r="B48" s="80">
        <v>5</v>
      </c>
      <c r="C48" s="112">
        <v>0.1111111111111111</v>
      </c>
      <c r="D48" s="80">
        <v>14</v>
      </c>
      <c r="E48" s="112">
        <v>0.31111111111111112</v>
      </c>
      <c r="F48" s="80">
        <v>26</v>
      </c>
      <c r="G48" s="112">
        <v>0.57777777777777772</v>
      </c>
      <c r="H48" s="80">
        <v>0</v>
      </c>
      <c r="I48" s="112">
        <v>0</v>
      </c>
      <c r="J48" s="80">
        <f t="shared" si="0"/>
        <v>45</v>
      </c>
    </row>
    <row r="49" spans="1:10" s="51" customFormat="1" x14ac:dyDescent="0.3">
      <c r="A49" s="82" t="s">
        <v>82</v>
      </c>
      <c r="B49" s="82">
        <f>SUM(B8:B48)</f>
        <v>66067</v>
      </c>
      <c r="C49" s="82"/>
      <c r="D49" s="82">
        <f>SUM(D8:D48)</f>
        <v>836455</v>
      </c>
      <c r="E49" s="82"/>
      <c r="F49" s="82">
        <f>SUM(F8:F48)</f>
        <v>377701</v>
      </c>
      <c r="G49" s="82"/>
      <c r="H49" s="82">
        <f>SUM(H8:H48)</f>
        <v>47708</v>
      </c>
      <c r="I49" s="82"/>
      <c r="J49" s="82">
        <f>SUM(J8:J48)</f>
        <v>1327931</v>
      </c>
    </row>
    <row r="50" spans="1:10" s="51" customFormat="1" x14ac:dyDescent="0.3">
      <c r="A50" s="84" t="s">
        <v>116</v>
      </c>
      <c r="B50" s="88">
        <f>B49 / J49</f>
        <v>4.9751831985246221E-2</v>
      </c>
      <c r="C50" s="84"/>
      <c r="D50" s="88">
        <f>D49 / J49</f>
        <v>0.62989342066718823</v>
      </c>
      <c r="E50" s="84"/>
      <c r="F50" s="88">
        <f>F49 / J49</f>
        <v>0.28442818188595642</v>
      </c>
      <c r="G50" s="84"/>
      <c r="H50" s="88">
        <f>H49 / J49</f>
        <v>3.5926565461609078E-2</v>
      </c>
      <c r="I50" s="84"/>
      <c r="J50" s="88">
        <f>SUM(B50:I50)</f>
        <v>1</v>
      </c>
    </row>
    <row r="51" spans="1:10" s="51" customFormat="1" x14ac:dyDescent="0.3">
      <c r="A51" s="93"/>
      <c r="B51" s="61"/>
      <c r="C51" s="93"/>
      <c r="D51" s="61"/>
      <c r="E51" s="93"/>
      <c r="F51" s="61"/>
      <c r="G51" s="93"/>
      <c r="H51" s="61"/>
      <c r="I51" s="93"/>
      <c r="J51" s="61"/>
    </row>
    <row r="53" spans="1:10" ht="30" customHeight="1" x14ac:dyDescent="0.3">
      <c r="A53" s="151" t="s">
        <v>253</v>
      </c>
      <c r="B53" s="153"/>
      <c r="C53" s="153"/>
      <c r="D53" s="153"/>
      <c r="E53" s="153"/>
      <c r="F53" s="153"/>
      <c r="G53" s="153"/>
      <c r="H53" s="153"/>
    </row>
    <row r="55" spans="1:10" ht="20.100000000000001" customHeight="1" x14ac:dyDescent="0.3">
      <c r="A55" s="70" t="s">
        <v>254</v>
      </c>
      <c r="B55" s="71"/>
      <c r="C55" s="71"/>
      <c r="D55" s="71"/>
      <c r="E55" s="71"/>
      <c r="F55" s="71"/>
      <c r="G55" s="71"/>
      <c r="H55" s="72"/>
    </row>
    <row r="56" spans="1:10" x14ac:dyDescent="0.3">
      <c r="A56" s="96"/>
      <c r="B56" s="97"/>
      <c r="C56" s="97"/>
      <c r="D56" s="97"/>
      <c r="E56" s="97"/>
      <c r="F56" s="97"/>
      <c r="G56" s="97"/>
      <c r="H56" s="98"/>
    </row>
    <row r="57" spans="1:10" s="1" customFormat="1" ht="45" customHeight="1" x14ac:dyDescent="0.3">
      <c r="A57" s="123" t="s">
        <v>23</v>
      </c>
      <c r="B57" s="127" t="s">
        <v>150</v>
      </c>
      <c r="C57" s="127"/>
      <c r="D57" s="127" t="s">
        <v>151</v>
      </c>
      <c r="E57" s="127"/>
      <c r="F57" s="127" t="s">
        <v>152</v>
      </c>
      <c r="G57" s="127"/>
      <c r="H57" s="87" t="s">
        <v>201</v>
      </c>
    </row>
    <row r="58" spans="1:10" x14ac:dyDescent="0.3">
      <c r="A58" s="22" t="s">
        <v>1</v>
      </c>
      <c r="B58" s="22">
        <v>394889</v>
      </c>
      <c r="C58" s="29">
        <v>0.41278919045488566</v>
      </c>
      <c r="D58" s="22">
        <v>438639</v>
      </c>
      <c r="E58" s="29">
        <v>0.45852236378308991</v>
      </c>
      <c r="F58" s="22">
        <v>123108</v>
      </c>
      <c r="G58" s="29">
        <v>0.12868844576202443</v>
      </c>
      <c r="H58" s="22">
        <f t="shared" ref="H58:H98" si="1">B58+D58+F58</f>
        <v>956636</v>
      </c>
    </row>
    <row r="59" spans="1:10" x14ac:dyDescent="0.3">
      <c r="A59" s="22" t="s">
        <v>2</v>
      </c>
      <c r="B59" s="22">
        <v>76956</v>
      </c>
      <c r="C59" s="29">
        <v>0.92307692307692313</v>
      </c>
      <c r="D59" s="22">
        <v>3339</v>
      </c>
      <c r="E59" s="29">
        <v>4.0050858232676415E-2</v>
      </c>
      <c r="F59" s="22">
        <v>3074</v>
      </c>
      <c r="G59" s="29">
        <v>3.6872218690400506E-2</v>
      </c>
      <c r="H59" s="22">
        <f t="shared" si="1"/>
        <v>83369</v>
      </c>
    </row>
    <row r="60" spans="1:10" x14ac:dyDescent="0.3">
      <c r="A60" s="22" t="s">
        <v>3</v>
      </c>
      <c r="B60" s="22">
        <v>5157</v>
      </c>
      <c r="C60" s="29">
        <v>1</v>
      </c>
      <c r="D60" s="22">
        <v>0</v>
      </c>
      <c r="E60" s="29">
        <v>0</v>
      </c>
      <c r="F60" s="22">
        <v>0</v>
      </c>
      <c r="G60" s="29">
        <v>0</v>
      </c>
      <c r="H60" s="22">
        <f t="shared" si="1"/>
        <v>5157</v>
      </c>
    </row>
    <row r="61" spans="1:10" x14ac:dyDescent="0.3">
      <c r="A61" s="22" t="s">
        <v>31</v>
      </c>
      <c r="B61" s="22">
        <v>1534</v>
      </c>
      <c r="C61" s="29">
        <v>0.84332050577240247</v>
      </c>
      <c r="D61" s="22">
        <v>0</v>
      </c>
      <c r="E61" s="29">
        <v>0</v>
      </c>
      <c r="F61" s="22">
        <v>285</v>
      </c>
      <c r="G61" s="29">
        <v>0.15667949422759758</v>
      </c>
      <c r="H61" s="22">
        <f t="shared" si="1"/>
        <v>1819</v>
      </c>
    </row>
    <row r="62" spans="1:10" x14ac:dyDescent="0.3">
      <c r="A62" s="22" t="s">
        <v>30</v>
      </c>
      <c r="B62" s="22">
        <v>0</v>
      </c>
      <c r="C62" s="29">
        <v>0</v>
      </c>
      <c r="D62" s="22">
        <v>0</v>
      </c>
      <c r="E62" s="29">
        <v>0</v>
      </c>
      <c r="F62" s="22">
        <v>0</v>
      </c>
      <c r="G62" s="29">
        <v>0</v>
      </c>
      <c r="H62" s="22">
        <f t="shared" si="1"/>
        <v>0</v>
      </c>
    </row>
    <row r="63" spans="1:10" x14ac:dyDescent="0.3">
      <c r="A63" s="22" t="s">
        <v>4</v>
      </c>
      <c r="B63" s="22">
        <v>2136</v>
      </c>
      <c r="C63" s="29">
        <v>1</v>
      </c>
      <c r="D63" s="22">
        <v>0</v>
      </c>
      <c r="E63" s="29">
        <v>0</v>
      </c>
      <c r="F63" s="22">
        <v>0</v>
      </c>
      <c r="G63" s="29">
        <v>0</v>
      </c>
      <c r="H63" s="22">
        <f t="shared" si="1"/>
        <v>2136</v>
      </c>
    </row>
    <row r="64" spans="1:10" x14ac:dyDescent="0.3">
      <c r="A64" s="22" t="s">
        <v>72</v>
      </c>
      <c r="B64" s="22">
        <v>1959</v>
      </c>
      <c r="C64" s="29">
        <v>1</v>
      </c>
      <c r="D64" s="22">
        <v>0</v>
      </c>
      <c r="E64" s="29">
        <v>0</v>
      </c>
      <c r="F64" s="22">
        <v>0</v>
      </c>
      <c r="G64" s="29">
        <v>0</v>
      </c>
      <c r="H64" s="22">
        <f t="shared" si="1"/>
        <v>1959</v>
      </c>
    </row>
    <row r="65" spans="1:8" x14ac:dyDescent="0.3">
      <c r="A65" s="22" t="s">
        <v>5</v>
      </c>
      <c r="B65" s="22">
        <v>57908</v>
      </c>
      <c r="C65" s="29">
        <v>0.99899941344926335</v>
      </c>
      <c r="D65" s="22">
        <v>58</v>
      </c>
      <c r="E65" s="29">
        <v>1.0005865507366387E-3</v>
      </c>
      <c r="F65" s="22">
        <v>0</v>
      </c>
      <c r="G65" s="29">
        <v>0</v>
      </c>
      <c r="H65" s="22">
        <f t="shared" si="1"/>
        <v>57966</v>
      </c>
    </row>
    <row r="66" spans="1:8" x14ac:dyDescent="0.3">
      <c r="A66" s="22" t="s">
        <v>6</v>
      </c>
      <c r="B66" s="22">
        <v>698</v>
      </c>
      <c r="C66" s="29">
        <v>1</v>
      </c>
      <c r="D66" s="22">
        <v>0</v>
      </c>
      <c r="E66" s="29">
        <v>0</v>
      </c>
      <c r="F66" s="22">
        <v>0</v>
      </c>
      <c r="G66" s="29">
        <v>0</v>
      </c>
      <c r="H66" s="22">
        <f t="shared" si="1"/>
        <v>698</v>
      </c>
    </row>
    <row r="67" spans="1:8" x14ac:dyDescent="0.3">
      <c r="A67" s="22" t="s">
        <v>7</v>
      </c>
      <c r="B67" s="22">
        <v>2220</v>
      </c>
      <c r="C67" s="29">
        <v>1</v>
      </c>
      <c r="D67" s="22">
        <v>0</v>
      </c>
      <c r="E67" s="29">
        <v>0</v>
      </c>
      <c r="F67" s="22">
        <v>0</v>
      </c>
      <c r="G67" s="29">
        <v>0</v>
      </c>
      <c r="H67" s="22">
        <f t="shared" si="1"/>
        <v>2220</v>
      </c>
    </row>
    <row r="68" spans="1:8" x14ac:dyDescent="0.3">
      <c r="A68" s="22" t="s">
        <v>8</v>
      </c>
      <c r="B68" s="22">
        <v>75</v>
      </c>
      <c r="C68" s="29">
        <v>1</v>
      </c>
      <c r="D68" s="22">
        <v>0</v>
      </c>
      <c r="E68" s="29">
        <v>0</v>
      </c>
      <c r="F68" s="22">
        <v>0</v>
      </c>
      <c r="G68" s="29">
        <v>0</v>
      </c>
      <c r="H68" s="22">
        <f t="shared" si="1"/>
        <v>75</v>
      </c>
    </row>
    <row r="69" spans="1:8" x14ac:dyDescent="0.3">
      <c r="A69" s="22" t="s">
        <v>73</v>
      </c>
      <c r="B69" s="22">
        <v>23</v>
      </c>
      <c r="C69" s="29">
        <v>1</v>
      </c>
      <c r="D69" s="22">
        <v>0</v>
      </c>
      <c r="E69" s="29">
        <v>0</v>
      </c>
      <c r="F69" s="22">
        <v>0</v>
      </c>
      <c r="G69" s="29">
        <v>0</v>
      </c>
      <c r="H69" s="22">
        <f t="shared" si="1"/>
        <v>23</v>
      </c>
    </row>
    <row r="70" spans="1:8" x14ac:dyDescent="0.3">
      <c r="A70" s="22" t="s">
        <v>9</v>
      </c>
      <c r="B70" s="22">
        <v>865</v>
      </c>
      <c r="C70" s="29">
        <v>1</v>
      </c>
      <c r="D70" s="22">
        <v>0</v>
      </c>
      <c r="E70" s="29">
        <v>0</v>
      </c>
      <c r="F70" s="22">
        <v>0</v>
      </c>
      <c r="G70" s="29">
        <v>0</v>
      </c>
      <c r="H70" s="22">
        <f t="shared" si="1"/>
        <v>865</v>
      </c>
    </row>
    <row r="71" spans="1:8" x14ac:dyDescent="0.3">
      <c r="A71" s="22" t="s">
        <v>10</v>
      </c>
      <c r="B71" s="22">
        <v>5387</v>
      </c>
      <c r="C71" s="29">
        <v>0.8964886004326843</v>
      </c>
      <c r="D71" s="22">
        <v>461</v>
      </c>
      <c r="E71" s="29">
        <v>7.6718255949409217E-2</v>
      </c>
      <c r="F71" s="22">
        <v>161</v>
      </c>
      <c r="G71" s="29">
        <v>2.6793143617906474E-2</v>
      </c>
      <c r="H71" s="22">
        <f t="shared" si="1"/>
        <v>6009</v>
      </c>
    </row>
    <row r="72" spans="1:8" x14ac:dyDescent="0.3">
      <c r="A72" s="22" t="s">
        <v>11</v>
      </c>
      <c r="B72" s="22">
        <v>284</v>
      </c>
      <c r="C72" s="29">
        <v>1</v>
      </c>
      <c r="D72" s="22">
        <v>0</v>
      </c>
      <c r="E72" s="29">
        <v>0</v>
      </c>
      <c r="F72" s="22">
        <v>0</v>
      </c>
      <c r="G72" s="29">
        <v>0</v>
      </c>
      <c r="H72" s="22">
        <f t="shared" si="1"/>
        <v>284</v>
      </c>
    </row>
    <row r="73" spans="1:8" x14ac:dyDescent="0.3">
      <c r="A73" s="22" t="s">
        <v>12</v>
      </c>
      <c r="B73" s="22">
        <v>2662</v>
      </c>
      <c r="C73" s="29">
        <v>1</v>
      </c>
      <c r="D73" s="22">
        <v>0</v>
      </c>
      <c r="E73" s="29">
        <v>0</v>
      </c>
      <c r="F73" s="22">
        <v>0</v>
      </c>
      <c r="G73" s="29">
        <v>0</v>
      </c>
      <c r="H73" s="22">
        <f t="shared" si="1"/>
        <v>2662</v>
      </c>
    </row>
    <row r="74" spans="1:8" x14ac:dyDescent="0.3">
      <c r="A74" s="22" t="s">
        <v>13</v>
      </c>
      <c r="B74" s="22">
        <v>4040</v>
      </c>
      <c r="C74" s="29">
        <v>1</v>
      </c>
      <c r="D74" s="22">
        <v>0</v>
      </c>
      <c r="E74" s="29">
        <v>0</v>
      </c>
      <c r="F74" s="22">
        <v>0</v>
      </c>
      <c r="G74" s="29">
        <v>0</v>
      </c>
      <c r="H74" s="22">
        <f t="shared" si="1"/>
        <v>4040</v>
      </c>
    </row>
    <row r="75" spans="1:8" x14ac:dyDescent="0.3">
      <c r="A75" s="22" t="s">
        <v>14</v>
      </c>
      <c r="B75" s="22">
        <v>8</v>
      </c>
      <c r="C75" s="29">
        <v>1</v>
      </c>
      <c r="D75" s="22">
        <v>0</v>
      </c>
      <c r="E75" s="29">
        <v>0</v>
      </c>
      <c r="F75" s="22">
        <v>0</v>
      </c>
      <c r="G75" s="29">
        <v>0</v>
      </c>
      <c r="H75" s="22">
        <f t="shared" si="1"/>
        <v>8</v>
      </c>
    </row>
    <row r="76" spans="1:8" x14ac:dyDescent="0.3">
      <c r="A76" s="22" t="s">
        <v>74</v>
      </c>
      <c r="B76" s="22">
        <v>84</v>
      </c>
      <c r="C76" s="29">
        <v>0.9882352941176471</v>
      </c>
      <c r="D76" s="22">
        <v>0</v>
      </c>
      <c r="E76" s="29">
        <v>0</v>
      </c>
      <c r="F76" s="22">
        <v>1</v>
      </c>
      <c r="G76" s="29">
        <v>1.1764705882352941E-2</v>
      </c>
      <c r="H76" s="22">
        <f t="shared" si="1"/>
        <v>85</v>
      </c>
    </row>
    <row r="77" spans="1:8" x14ac:dyDescent="0.3">
      <c r="A77" s="22" t="s">
        <v>15</v>
      </c>
      <c r="B77" s="22">
        <v>968</v>
      </c>
      <c r="C77" s="29">
        <v>1</v>
      </c>
      <c r="D77" s="22">
        <v>0</v>
      </c>
      <c r="E77" s="29">
        <v>0</v>
      </c>
      <c r="F77" s="22">
        <v>0</v>
      </c>
      <c r="G77" s="29">
        <v>0</v>
      </c>
      <c r="H77" s="22">
        <f t="shared" si="1"/>
        <v>968</v>
      </c>
    </row>
    <row r="78" spans="1:8" x14ac:dyDescent="0.3">
      <c r="A78" s="22" t="s">
        <v>16</v>
      </c>
      <c r="B78" s="22">
        <v>27</v>
      </c>
      <c r="C78" s="29">
        <v>1</v>
      </c>
      <c r="D78" s="22">
        <v>0</v>
      </c>
      <c r="E78" s="29">
        <v>0</v>
      </c>
      <c r="F78" s="22">
        <v>0</v>
      </c>
      <c r="G78" s="29">
        <v>0</v>
      </c>
      <c r="H78" s="22">
        <f t="shared" si="1"/>
        <v>27</v>
      </c>
    </row>
    <row r="79" spans="1:8" x14ac:dyDescent="0.3">
      <c r="A79" s="22" t="s">
        <v>188</v>
      </c>
      <c r="B79" s="22">
        <v>0</v>
      </c>
      <c r="C79" s="29">
        <v>0</v>
      </c>
      <c r="D79" s="22">
        <v>0</v>
      </c>
      <c r="E79" s="29">
        <v>0</v>
      </c>
      <c r="F79" s="22">
        <v>0</v>
      </c>
      <c r="G79" s="29">
        <v>0</v>
      </c>
      <c r="H79" s="22">
        <f t="shared" si="1"/>
        <v>0</v>
      </c>
    </row>
    <row r="80" spans="1:8" x14ac:dyDescent="0.3">
      <c r="A80" s="22" t="s">
        <v>17</v>
      </c>
      <c r="B80" s="22">
        <v>0</v>
      </c>
      <c r="C80" s="29">
        <v>0</v>
      </c>
      <c r="D80" s="22">
        <v>0</v>
      </c>
      <c r="E80" s="29">
        <v>0</v>
      </c>
      <c r="F80" s="22">
        <v>0</v>
      </c>
      <c r="G80" s="29">
        <v>0</v>
      </c>
      <c r="H80" s="22">
        <f t="shared" si="1"/>
        <v>0</v>
      </c>
    </row>
    <row r="81" spans="1:8" x14ac:dyDescent="0.3">
      <c r="A81" s="22" t="s">
        <v>75</v>
      </c>
      <c r="B81" s="22">
        <v>0</v>
      </c>
      <c r="C81" s="29">
        <v>0</v>
      </c>
      <c r="D81" s="22">
        <v>0</v>
      </c>
      <c r="E81" s="29">
        <v>0</v>
      </c>
      <c r="F81" s="22">
        <v>0</v>
      </c>
      <c r="G81" s="29">
        <v>0</v>
      </c>
      <c r="H81" s="22">
        <f t="shared" si="1"/>
        <v>0</v>
      </c>
    </row>
    <row r="82" spans="1:8" x14ac:dyDescent="0.3">
      <c r="A82" s="22" t="s">
        <v>187</v>
      </c>
      <c r="B82" s="22">
        <v>0</v>
      </c>
      <c r="C82" s="29">
        <v>0</v>
      </c>
      <c r="D82" s="22">
        <v>0</v>
      </c>
      <c r="E82" s="29">
        <v>0</v>
      </c>
      <c r="F82" s="22">
        <v>0</v>
      </c>
      <c r="G82" s="29">
        <v>0</v>
      </c>
      <c r="H82" s="22">
        <f t="shared" si="1"/>
        <v>0</v>
      </c>
    </row>
    <row r="83" spans="1:8" x14ac:dyDescent="0.3">
      <c r="A83" s="22" t="s">
        <v>186</v>
      </c>
      <c r="B83" s="22">
        <v>0</v>
      </c>
      <c r="C83" s="29">
        <v>0</v>
      </c>
      <c r="D83" s="22">
        <v>0</v>
      </c>
      <c r="E83" s="29">
        <v>0</v>
      </c>
      <c r="F83" s="22">
        <v>0</v>
      </c>
      <c r="G83" s="29">
        <v>0</v>
      </c>
      <c r="H83" s="22">
        <f t="shared" si="1"/>
        <v>0</v>
      </c>
    </row>
    <row r="84" spans="1:8" x14ac:dyDescent="0.3">
      <c r="A84" s="22" t="s">
        <v>18</v>
      </c>
      <c r="B84" s="22">
        <v>0</v>
      </c>
      <c r="C84" s="29">
        <v>0</v>
      </c>
      <c r="D84" s="22">
        <v>0</v>
      </c>
      <c r="E84" s="29">
        <v>0</v>
      </c>
      <c r="F84" s="22">
        <v>0</v>
      </c>
      <c r="G84" s="29">
        <v>0</v>
      </c>
      <c r="H84" s="22">
        <f t="shared" si="1"/>
        <v>0</v>
      </c>
    </row>
    <row r="85" spans="1:8" x14ac:dyDescent="0.3">
      <c r="A85" s="22" t="s">
        <v>185</v>
      </c>
      <c r="B85" s="22">
        <v>1604</v>
      </c>
      <c r="C85" s="29">
        <v>1</v>
      </c>
      <c r="D85" s="22">
        <v>0</v>
      </c>
      <c r="E85" s="29">
        <v>0</v>
      </c>
      <c r="F85" s="22">
        <v>0</v>
      </c>
      <c r="G85" s="29">
        <v>0</v>
      </c>
      <c r="H85" s="22">
        <f t="shared" si="1"/>
        <v>1604</v>
      </c>
    </row>
    <row r="86" spans="1:8" x14ac:dyDescent="0.3">
      <c r="A86" s="22" t="s">
        <v>19</v>
      </c>
      <c r="B86" s="22">
        <v>7739</v>
      </c>
      <c r="C86" s="29">
        <v>0.91154299175500586</v>
      </c>
      <c r="D86" s="22">
        <v>751</v>
      </c>
      <c r="E86" s="29">
        <v>8.8457008244994112E-2</v>
      </c>
      <c r="F86" s="22">
        <v>0</v>
      </c>
      <c r="G86" s="29">
        <v>0</v>
      </c>
      <c r="H86" s="22">
        <f t="shared" si="1"/>
        <v>8490</v>
      </c>
    </row>
    <row r="87" spans="1:8" x14ac:dyDescent="0.3">
      <c r="A87" s="22" t="s">
        <v>29</v>
      </c>
      <c r="B87" s="22">
        <v>644</v>
      </c>
      <c r="C87" s="29">
        <v>1</v>
      </c>
      <c r="D87" s="22">
        <v>0</v>
      </c>
      <c r="E87" s="29">
        <v>0</v>
      </c>
      <c r="F87" s="22">
        <v>0</v>
      </c>
      <c r="G87" s="29">
        <v>0</v>
      </c>
      <c r="H87" s="22">
        <f t="shared" si="1"/>
        <v>644</v>
      </c>
    </row>
    <row r="88" spans="1:8" x14ac:dyDescent="0.3">
      <c r="A88" s="22" t="s">
        <v>77</v>
      </c>
      <c r="B88" s="22">
        <v>7163</v>
      </c>
      <c r="C88" s="29">
        <v>0.99902370990237099</v>
      </c>
      <c r="D88" s="22">
        <v>7</v>
      </c>
      <c r="E88" s="29">
        <v>9.7629009762900979E-4</v>
      </c>
      <c r="F88" s="22">
        <v>0</v>
      </c>
      <c r="G88" s="29">
        <v>0</v>
      </c>
      <c r="H88" s="22">
        <f t="shared" si="1"/>
        <v>7170</v>
      </c>
    </row>
    <row r="89" spans="1:8" x14ac:dyDescent="0.3">
      <c r="A89" s="22" t="s">
        <v>20</v>
      </c>
      <c r="B89" s="22">
        <v>216</v>
      </c>
      <c r="C89" s="29">
        <v>1</v>
      </c>
      <c r="D89" s="22">
        <v>0</v>
      </c>
      <c r="E89" s="29">
        <v>0</v>
      </c>
      <c r="F89" s="22">
        <v>0</v>
      </c>
      <c r="G89" s="29">
        <v>0</v>
      </c>
      <c r="H89" s="22">
        <f t="shared" si="1"/>
        <v>216</v>
      </c>
    </row>
    <row r="90" spans="1:8" x14ac:dyDescent="0.3">
      <c r="A90" s="22" t="s">
        <v>78</v>
      </c>
      <c r="B90" s="22">
        <v>0</v>
      </c>
      <c r="C90" s="29">
        <v>0</v>
      </c>
      <c r="D90" s="22">
        <v>0</v>
      </c>
      <c r="E90" s="29">
        <v>0</v>
      </c>
      <c r="F90" s="22">
        <v>0</v>
      </c>
      <c r="G90" s="29">
        <v>0</v>
      </c>
      <c r="H90" s="22">
        <f t="shared" si="1"/>
        <v>0</v>
      </c>
    </row>
    <row r="91" spans="1:8" x14ac:dyDescent="0.3">
      <c r="A91" s="22" t="s">
        <v>79</v>
      </c>
      <c r="B91" s="22">
        <v>3097</v>
      </c>
      <c r="C91" s="29">
        <v>0.99326491340602951</v>
      </c>
      <c r="D91" s="22">
        <v>21</v>
      </c>
      <c r="E91" s="29">
        <v>6.7350865939704938E-3</v>
      </c>
      <c r="F91" s="22">
        <v>0</v>
      </c>
      <c r="G91" s="29">
        <v>0</v>
      </c>
      <c r="H91" s="22">
        <f t="shared" si="1"/>
        <v>3118</v>
      </c>
    </row>
    <row r="92" spans="1:8" x14ac:dyDescent="0.3">
      <c r="A92" s="22" t="s">
        <v>80</v>
      </c>
      <c r="B92" s="22">
        <v>2085</v>
      </c>
      <c r="C92" s="29">
        <v>0.72902097902097907</v>
      </c>
      <c r="D92" s="22">
        <v>775</v>
      </c>
      <c r="E92" s="29">
        <v>0.27097902097902099</v>
      </c>
      <c r="F92" s="22">
        <v>0</v>
      </c>
      <c r="G92" s="29">
        <v>0</v>
      </c>
      <c r="H92" s="22">
        <f t="shared" si="1"/>
        <v>2860</v>
      </c>
    </row>
    <row r="93" spans="1:8" x14ac:dyDescent="0.3">
      <c r="A93" s="22" t="s">
        <v>21</v>
      </c>
      <c r="B93" s="22">
        <v>54392</v>
      </c>
      <c r="C93" s="29">
        <v>0.39224622840164997</v>
      </c>
      <c r="D93" s="22">
        <v>80022</v>
      </c>
      <c r="E93" s="29">
        <v>0.57707618195978883</v>
      </c>
      <c r="F93" s="22">
        <v>4254</v>
      </c>
      <c r="G93" s="29">
        <v>3.0677589638561167E-2</v>
      </c>
      <c r="H93" s="22">
        <f t="shared" si="1"/>
        <v>138668</v>
      </c>
    </row>
    <row r="94" spans="1:8" x14ac:dyDescent="0.3">
      <c r="A94" s="22" t="s">
        <v>209</v>
      </c>
      <c r="B94" s="22">
        <v>0</v>
      </c>
      <c r="C94" s="29">
        <v>0</v>
      </c>
      <c r="D94" s="22">
        <v>0</v>
      </c>
      <c r="E94" s="29">
        <v>0</v>
      </c>
      <c r="F94" s="22">
        <v>0</v>
      </c>
      <c r="G94" s="29">
        <v>0</v>
      </c>
      <c r="H94" s="22">
        <f t="shared" si="1"/>
        <v>0</v>
      </c>
    </row>
    <row r="95" spans="1:8" x14ac:dyDescent="0.3">
      <c r="A95" s="22" t="s">
        <v>22</v>
      </c>
      <c r="B95" s="22">
        <v>8343</v>
      </c>
      <c r="C95" s="29">
        <v>1</v>
      </c>
      <c r="D95" s="22">
        <v>0</v>
      </c>
      <c r="E95" s="29">
        <v>0</v>
      </c>
      <c r="F95" s="22">
        <v>0</v>
      </c>
      <c r="G95" s="29">
        <v>0</v>
      </c>
      <c r="H95" s="22">
        <f t="shared" si="1"/>
        <v>8343</v>
      </c>
    </row>
    <row r="96" spans="1:8" x14ac:dyDescent="0.3">
      <c r="A96" s="22" t="s">
        <v>28</v>
      </c>
      <c r="B96" s="22">
        <v>872</v>
      </c>
      <c r="C96" s="29">
        <v>1</v>
      </c>
      <c r="D96" s="22">
        <v>0</v>
      </c>
      <c r="E96" s="29">
        <v>0</v>
      </c>
      <c r="F96" s="22">
        <v>0</v>
      </c>
      <c r="G96" s="29">
        <v>0</v>
      </c>
      <c r="H96" s="22">
        <f t="shared" si="1"/>
        <v>872</v>
      </c>
    </row>
    <row r="97" spans="1:8" x14ac:dyDescent="0.3">
      <c r="A97" s="22" t="s">
        <v>81</v>
      </c>
      <c r="B97" s="22">
        <v>25292</v>
      </c>
      <c r="C97" s="29">
        <v>0.87530714656514963</v>
      </c>
      <c r="D97" s="22">
        <v>3588</v>
      </c>
      <c r="E97" s="29">
        <v>0.12417373247966776</v>
      </c>
      <c r="F97" s="22">
        <v>15</v>
      </c>
      <c r="G97" s="29">
        <v>5.1912095518255748E-4</v>
      </c>
      <c r="H97" s="22">
        <f t="shared" si="1"/>
        <v>28895</v>
      </c>
    </row>
    <row r="98" spans="1:8" s="51" customFormat="1" ht="15" thickBot="1" x14ac:dyDescent="0.35">
      <c r="A98" s="80" t="s">
        <v>37</v>
      </c>
      <c r="B98" s="80">
        <v>45</v>
      </c>
      <c r="C98" s="112">
        <v>1</v>
      </c>
      <c r="D98" s="80">
        <v>0</v>
      </c>
      <c r="E98" s="112">
        <v>0</v>
      </c>
      <c r="F98" s="80">
        <v>0</v>
      </c>
      <c r="G98" s="112">
        <v>0</v>
      </c>
      <c r="H98" s="80">
        <f t="shared" si="1"/>
        <v>45</v>
      </c>
    </row>
    <row r="99" spans="1:8" s="51" customFormat="1" x14ac:dyDescent="0.3">
      <c r="A99" s="82" t="s">
        <v>82</v>
      </c>
      <c r="B99" s="82">
        <f>SUM(B58:B98)</f>
        <v>669372</v>
      </c>
      <c r="C99" s="82"/>
      <c r="D99" s="82">
        <f>SUM(D58:D98)</f>
        <v>527661</v>
      </c>
      <c r="E99" s="82"/>
      <c r="F99" s="82">
        <f>SUM(F58:F98)</f>
        <v>130898</v>
      </c>
      <c r="G99" s="82"/>
      <c r="H99" s="82">
        <f>SUM(H58:H98)</f>
        <v>1327931</v>
      </c>
    </row>
    <row r="100" spans="1:8" s="51" customFormat="1" x14ac:dyDescent="0.3">
      <c r="A100" s="84" t="s">
        <v>116</v>
      </c>
      <c r="B100" s="88">
        <f>B99 / H99</f>
        <v>0.50407137117817113</v>
      </c>
      <c r="C100" s="84"/>
      <c r="D100" s="88">
        <f>D99 / H99</f>
        <v>0.39735573610375841</v>
      </c>
      <c r="E100" s="84"/>
      <c r="F100" s="88">
        <f>F99 / H99</f>
        <v>9.8572892718070446E-2</v>
      </c>
      <c r="G100" s="84"/>
      <c r="H100" s="88">
        <f>SUM(B100:G100)</f>
        <v>1</v>
      </c>
    </row>
    <row r="101" spans="1:8" s="51" customFormat="1" x14ac:dyDescent="0.3"/>
    <row r="103" spans="1:8" ht="30" customHeight="1" x14ac:dyDescent="0.3">
      <c r="A103" s="151" t="s">
        <v>255</v>
      </c>
      <c r="B103" s="153"/>
      <c r="C103" s="153"/>
      <c r="D103" s="153"/>
      <c r="E103" s="153"/>
      <c r="F103" s="153"/>
    </row>
    <row r="105" spans="1:8" ht="20.100000000000001" customHeight="1" x14ac:dyDescent="0.3">
      <c r="A105" s="70" t="s">
        <v>256</v>
      </c>
      <c r="B105" s="71"/>
      <c r="C105" s="71"/>
      <c r="D105" s="71"/>
      <c r="E105" s="71"/>
      <c r="F105" s="72"/>
    </row>
    <row r="106" spans="1:8" x14ac:dyDescent="0.3">
      <c r="A106" s="96"/>
      <c r="B106" s="97"/>
      <c r="C106" s="97"/>
      <c r="D106" s="97"/>
      <c r="E106" s="97"/>
      <c r="F106" s="98"/>
    </row>
    <row r="107" spans="1:8" s="1" customFormat="1" x14ac:dyDescent="0.3">
      <c r="A107" s="123" t="s">
        <v>23</v>
      </c>
      <c r="B107" s="127" t="s">
        <v>153</v>
      </c>
      <c r="C107" s="127"/>
      <c r="D107" s="127" t="s">
        <v>257</v>
      </c>
      <c r="E107" s="127"/>
      <c r="F107" s="87" t="s">
        <v>201</v>
      </c>
    </row>
    <row r="108" spans="1:8" x14ac:dyDescent="0.3">
      <c r="A108" s="22" t="s">
        <v>1</v>
      </c>
      <c r="B108" s="22">
        <v>937470</v>
      </c>
      <c r="C108" s="29">
        <v>0.97996521142838033</v>
      </c>
      <c r="D108" s="22">
        <v>19166</v>
      </c>
      <c r="E108" s="29">
        <v>2.0034788571619718E-2</v>
      </c>
      <c r="F108" s="22">
        <f t="shared" ref="F108:F148" si="2">B108+D108</f>
        <v>956636</v>
      </c>
    </row>
    <row r="109" spans="1:8" x14ac:dyDescent="0.3">
      <c r="A109" s="22" t="s">
        <v>2</v>
      </c>
      <c r="B109" s="22">
        <v>80403</v>
      </c>
      <c r="C109" s="29">
        <v>0.96442322685890436</v>
      </c>
      <c r="D109" s="22">
        <v>2966</v>
      </c>
      <c r="E109" s="29">
        <v>3.5576773141095613E-2</v>
      </c>
      <c r="F109" s="22">
        <f t="shared" si="2"/>
        <v>83369</v>
      </c>
    </row>
    <row r="110" spans="1:8" x14ac:dyDescent="0.3">
      <c r="A110" s="22" t="s">
        <v>3</v>
      </c>
      <c r="B110" s="22">
        <v>5082</v>
      </c>
      <c r="C110" s="29">
        <v>0.98545666084933103</v>
      </c>
      <c r="D110" s="22">
        <v>75</v>
      </c>
      <c r="E110" s="29">
        <v>1.4543339150668994E-2</v>
      </c>
      <c r="F110" s="22">
        <f t="shared" si="2"/>
        <v>5157</v>
      </c>
    </row>
    <row r="111" spans="1:8" x14ac:dyDescent="0.3">
      <c r="A111" s="22" t="s">
        <v>31</v>
      </c>
      <c r="B111" s="22">
        <v>1819</v>
      </c>
      <c r="C111" s="29">
        <v>1</v>
      </c>
      <c r="D111" s="22">
        <v>0</v>
      </c>
      <c r="E111" s="29">
        <v>0</v>
      </c>
      <c r="F111" s="22">
        <f t="shared" si="2"/>
        <v>1819</v>
      </c>
    </row>
    <row r="112" spans="1:8" x14ac:dyDescent="0.3">
      <c r="A112" s="22" t="s">
        <v>30</v>
      </c>
      <c r="B112" s="22">
        <v>0</v>
      </c>
      <c r="C112" s="29">
        <v>0</v>
      </c>
      <c r="D112" s="22">
        <v>0</v>
      </c>
      <c r="E112" s="29">
        <v>0</v>
      </c>
      <c r="F112" s="22">
        <f t="shared" si="2"/>
        <v>0</v>
      </c>
    </row>
    <row r="113" spans="1:6" x14ac:dyDescent="0.3">
      <c r="A113" s="22" t="s">
        <v>4</v>
      </c>
      <c r="B113" s="22">
        <v>2131</v>
      </c>
      <c r="C113" s="29">
        <v>0.99765917602996257</v>
      </c>
      <c r="D113" s="22">
        <v>5</v>
      </c>
      <c r="E113" s="29">
        <v>2.3408239700374533E-3</v>
      </c>
      <c r="F113" s="22">
        <f t="shared" si="2"/>
        <v>2136</v>
      </c>
    </row>
    <row r="114" spans="1:6" x14ac:dyDescent="0.3">
      <c r="A114" s="22" t="s">
        <v>72</v>
      </c>
      <c r="B114" s="22">
        <v>1826</v>
      </c>
      <c r="C114" s="29">
        <v>0.93210821847881575</v>
      </c>
      <c r="D114" s="22">
        <v>133</v>
      </c>
      <c r="E114" s="29">
        <v>6.7891781521184275E-2</v>
      </c>
      <c r="F114" s="22">
        <f t="shared" si="2"/>
        <v>1959</v>
      </c>
    </row>
    <row r="115" spans="1:6" x14ac:dyDescent="0.3">
      <c r="A115" s="22" t="s">
        <v>5</v>
      </c>
      <c r="B115" s="22">
        <v>57845</v>
      </c>
      <c r="C115" s="29">
        <v>0.99791256943725637</v>
      </c>
      <c r="D115" s="22">
        <v>121</v>
      </c>
      <c r="E115" s="29">
        <v>2.0874305627436775E-3</v>
      </c>
      <c r="F115" s="22">
        <f t="shared" si="2"/>
        <v>57966</v>
      </c>
    </row>
    <row r="116" spans="1:6" x14ac:dyDescent="0.3">
      <c r="A116" s="22" t="s">
        <v>6</v>
      </c>
      <c r="B116" s="22">
        <v>340</v>
      </c>
      <c r="C116" s="29">
        <v>0.4871060171919771</v>
      </c>
      <c r="D116" s="22">
        <v>358</v>
      </c>
      <c r="E116" s="29">
        <v>0.5128939828080229</v>
      </c>
      <c r="F116" s="22">
        <f t="shared" si="2"/>
        <v>698</v>
      </c>
    </row>
    <row r="117" spans="1:6" x14ac:dyDescent="0.3">
      <c r="A117" s="22" t="s">
        <v>7</v>
      </c>
      <c r="B117" s="22">
        <v>806</v>
      </c>
      <c r="C117" s="29">
        <v>0.36306306306306307</v>
      </c>
      <c r="D117" s="22">
        <v>1414</v>
      </c>
      <c r="E117" s="29">
        <v>0.63693693693693698</v>
      </c>
      <c r="F117" s="22">
        <f t="shared" si="2"/>
        <v>2220</v>
      </c>
    </row>
    <row r="118" spans="1:6" x14ac:dyDescent="0.3">
      <c r="A118" s="22" t="s">
        <v>8</v>
      </c>
      <c r="B118" s="22">
        <v>75</v>
      </c>
      <c r="C118" s="29">
        <v>1</v>
      </c>
      <c r="D118" s="22">
        <v>0</v>
      </c>
      <c r="E118" s="29">
        <v>0</v>
      </c>
      <c r="F118" s="22">
        <f t="shared" si="2"/>
        <v>75</v>
      </c>
    </row>
    <row r="119" spans="1:6" x14ac:dyDescent="0.3">
      <c r="A119" s="22" t="s">
        <v>73</v>
      </c>
      <c r="B119" s="22">
        <v>23</v>
      </c>
      <c r="C119" s="29">
        <v>1</v>
      </c>
      <c r="D119" s="22">
        <v>0</v>
      </c>
      <c r="E119" s="29">
        <v>0</v>
      </c>
      <c r="F119" s="22">
        <f t="shared" si="2"/>
        <v>23</v>
      </c>
    </row>
    <row r="120" spans="1:6" x14ac:dyDescent="0.3">
      <c r="A120" s="22" t="s">
        <v>9</v>
      </c>
      <c r="B120" s="22">
        <v>822</v>
      </c>
      <c r="C120" s="29">
        <v>0.95028901734104043</v>
      </c>
      <c r="D120" s="22">
        <v>43</v>
      </c>
      <c r="E120" s="29">
        <v>4.971098265895954E-2</v>
      </c>
      <c r="F120" s="22">
        <f t="shared" si="2"/>
        <v>865</v>
      </c>
    </row>
    <row r="121" spans="1:6" x14ac:dyDescent="0.3">
      <c r="A121" s="22" t="s">
        <v>10</v>
      </c>
      <c r="B121" s="22">
        <v>5814</v>
      </c>
      <c r="C121" s="29">
        <v>0.96754867698452318</v>
      </c>
      <c r="D121" s="22">
        <v>195</v>
      </c>
      <c r="E121" s="29">
        <v>3.2451323015476784E-2</v>
      </c>
      <c r="F121" s="22">
        <f t="shared" si="2"/>
        <v>6009</v>
      </c>
    </row>
    <row r="122" spans="1:6" x14ac:dyDescent="0.3">
      <c r="A122" s="22" t="s">
        <v>11</v>
      </c>
      <c r="B122" s="22">
        <v>255</v>
      </c>
      <c r="C122" s="29">
        <v>0.897887323943662</v>
      </c>
      <c r="D122" s="22">
        <v>29</v>
      </c>
      <c r="E122" s="29">
        <v>0.10211267605633803</v>
      </c>
      <c r="F122" s="22">
        <f t="shared" si="2"/>
        <v>284</v>
      </c>
    </row>
    <row r="123" spans="1:6" x14ac:dyDescent="0.3">
      <c r="A123" s="22" t="s">
        <v>12</v>
      </c>
      <c r="B123" s="22">
        <v>2570</v>
      </c>
      <c r="C123" s="29">
        <v>0.96543951915852744</v>
      </c>
      <c r="D123" s="22">
        <v>92</v>
      </c>
      <c r="E123" s="29">
        <v>3.4560480841472577E-2</v>
      </c>
      <c r="F123" s="22">
        <f t="shared" si="2"/>
        <v>2662</v>
      </c>
    </row>
    <row r="124" spans="1:6" x14ac:dyDescent="0.3">
      <c r="A124" s="22" t="s">
        <v>13</v>
      </c>
      <c r="B124" s="22">
        <v>3888</v>
      </c>
      <c r="C124" s="29">
        <v>0.96237623762376234</v>
      </c>
      <c r="D124" s="22">
        <v>152</v>
      </c>
      <c r="E124" s="29">
        <v>3.7623762376237622E-2</v>
      </c>
      <c r="F124" s="22">
        <f t="shared" si="2"/>
        <v>4040</v>
      </c>
    </row>
    <row r="125" spans="1:6" x14ac:dyDescent="0.3">
      <c r="A125" s="22" t="s">
        <v>14</v>
      </c>
      <c r="B125" s="22">
        <v>0</v>
      </c>
      <c r="C125" s="29">
        <v>0</v>
      </c>
      <c r="D125" s="22">
        <v>8</v>
      </c>
      <c r="E125" s="29">
        <v>1</v>
      </c>
      <c r="F125" s="22">
        <f t="shared" si="2"/>
        <v>8</v>
      </c>
    </row>
    <row r="126" spans="1:6" x14ac:dyDescent="0.3">
      <c r="A126" s="22" t="s">
        <v>74</v>
      </c>
      <c r="B126" s="22">
        <v>84</v>
      </c>
      <c r="C126" s="29">
        <v>0.9882352941176471</v>
      </c>
      <c r="D126" s="22">
        <v>1</v>
      </c>
      <c r="E126" s="29">
        <v>1.1764705882352941E-2</v>
      </c>
      <c r="F126" s="22">
        <f t="shared" si="2"/>
        <v>85</v>
      </c>
    </row>
    <row r="127" spans="1:6" x14ac:dyDescent="0.3">
      <c r="A127" s="22" t="s">
        <v>15</v>
      </c>
      <c r="B127" s="22">
        <v>776</v>
      </c>
      <c r="C127" s="29">
        <v>0.80165289256198347</v>
      </c>
      <c r="D127" s="22">
        <v>192</v>
      </c>
      <c r="E127" s="29">
        <v>0.19834710743801653</v>
      </c>
      <c r="F127" s="22">
        <f t="shared" si="2"/>
        <v>968</v>
      </c>
    </row>
    <row r="128" spans="1:6" x14ac:dyDescent="0.3">
      <c r="A128" s="22" t="s">
        <v>16</v>
      </c>
      <c r="B128" s="22">
        <v>16</v>
      </c>
      <c r="C128" s="29">
        <v>0.59259259259259256</v>
      </c>
      <c r="D128" s="22">
        <v>11</v>
      </c>
      <c r="E128" s="29">
        <v>0.40740740740740738</v>
      </c>
      <c r="F128" s="22">
        <f t="shared" si="2"/>
        <v>27</v>
      </c>
    </row>
    <row r="129" spans="1:6" x14ac:dyDescent="0.3">
      <c r="A129" s="22" t="s">
        <v>188</v>
      </c>
      <c r="B129" s="22">
        <v>0</v>
      </c>
      <c r="C129" s="29">
        <v>0</v>
      </c>
      <c r="D129" s="22">
        <v>0</v>
      </c>
      <c r="E129" s="29">
        <v>0</v>
      </c>
      <c r="F129" s="22">
        <f t="shared" si="2"/>
        <v>0</v>
      </c>
    </row>
    <row r="130" spans="1:6" x14ac:dyDescent="0.3">
      <c r="A130" s="22" t="s">
        <v>17</v>
      </c>
      <c r="B130" s="22">
        <v>0</v>
      </c>
      <c r="C130" s="29">
        <v>0</v>
      </c>
      <c r="D130" s="22">
        <v>0</v>
      </c>
      <c r="E130" s="29">
        <v>0</v>
      </c>
      <c r="F130" s="22">
        <f t="shared" si="2"/>
        <v>0</v>
      </c>
    </row>
    <row r="131" spans="1:6" x14ac:dyDescent="0.3">
      <c r="A131" s="22" t="s">
        <v>75</v>
      </c>
      <c r="B131" s="22">
        <v>0</v>
      </c>
      <c r="C131" s="29">
        <v>0</v>
      </c>
      <c r="D131" s="22">
        <v>0</v>
      </c>
      <c r="E131" s="29">
        <v>0</v>
      </c>
      <c r="F131" s="22">
        <f t="shared" si="2"/>
        <v>0</v>
      </c>
    </row>
    <row r="132" spans="1:6" x14ac:dyDescent="0.3">
      <c r="A132" s="22" t="s">
        <v>187</v>
      </c>
      <c r="B132" s="22">
        <v>0</v>
      </c>
      <c r="C132" s="29">
        <v>0</v>
      </c>
      <c r="D132" s="22">
        <v>0</v>
      </c>
      <c r="E132" s="29">
        <v>0</v>
      </c>
      <c r="F132" s="22">
        <f t="shared" si="2"/>
        <v>0</v>
      </c>
    </row>
    <row r="133" spans="1:6" x14ac:dyDescent="0.3">
      <c r="A133" s="22" t="s">
        <v>186</v>
      </c>
      <c r="B133" s="22">
        <v>0</v>
      </c>
      <c r="C133" s="29">
        <v>0</v>
      </c>
      <c r="D133" s="22">
        <v>0</v>
      </c>
      <c r="E133" s="29">
        <v>0</v>
      </c>
      <c r="F133" s="22">
        <f t="shared" si="2"/>
        <v>0</v>
      </c>
    </row>
    <row r="134" spans="1:6" x14ac:dyDescent="0.3">
      <c r="A134" s="22" t="s">
        <v>18</v>
      </c>
      <c r="B134" s="22">
        <v>0</v>
      </c>
      <c r="C134" s="29">
        <v>0</v>
      </c>
      <c r="D134" s="22">
        <v>0</v>
      </c>
      <c r="E134" s="29">
        <v>0</v>
      </c>
      <c r="F134" s="22">
        <f t="shared" si="2"/>
        <v>0</v>
      </c>
    </row>
    <row r="135" spans="1:6" x14ac:dyDescent="0.3">
      <c r="A135" s="22" t="s">
        <v>185</v>
      </c>
      <c r="B135" s="22">
        <v>1581</v>
      </c>
      <c r="C135" s="29">
        <v>0.98566084788029928</v>
      </c>
      <c r="D135" s="22">
        <v>23</v>
      </c>
      <c r="E135" s="29">
        <v>1.4339152119700748E-2</v>
      </c>
      <c r="F135" s="22">
        <f t="shared" si="2"/>
        <v>1604</v>
      </c>
    </row>
    <row r="136" spans="1:6" x14ac:dyDescent="0.3">
      <c r="A136" s="22" t="s">
        <v>19</v>
      </c>
      <c r="B136" s="22">
        <v>8453</v>
      </c>
      <c r="C136" s="29">
        <v>0.99564193168433446</v>
      </c>
      <c r="D136" s="22">
        <v>37</v>
      </c>
      <c r="E136" s="29">
        <v>4.3580683156654891E-3</v>
      </c>
      <c r="F136" s="22">
        <f t="shared" si="2"/>
        <v>8490</v>
      </c>
    </row>
    <row r="137" spans="1:6" x14ac:dyDescent="0.3">
      <c r="A137" s="22" t="s">
        <v>29</v>
      </c>
      <c r="B137" s="22">
        <v>644</v>
      </c>
      <c r="C137" s="29">
        <v>1</v>
      </c>
      <c r="D137" s="22">
        <v>0</v>
      </c>
      <c r="E137" s="29">
        <v>0</v>
      </c>
      <c r="F137" s="22">
        <f t="shared" si="2"/>
        <v>644</v>
      </c>
    </row>
    <row r="138" spans="1:6" x14ac:dyDescent="0.3">
      <c r="A138" s="22" t="s">
        <v>77</v>
      </c>
      <c r="B138" s="22">
        <v>7105</v>
      </c>
      <c r="C138" s="29">
        <v>0.99093444909344486</v>
      </c>
      <c r="D138" s="22">
        <v>65</v>
      </c>
      <c r="E138" s="29">
        <v>9.06555090655509E-3</v>
      </c>
      <c r="F138" s="22">
        <f t="shared" si="2"/>
        <v>7170</v>
      </c>
    </row>
    <row r="139" spans="1:6" x14ac:dyDescent="0.3">
      <c r="A139" s="22" t="s">
        <v>20</v>
      </c>
      <c r="B139" s="22">
        <v>216</v>
      </c>
      <c r="C139" s="29">
        <v>1</v>
      </c>
      <c r="D139" s="22">
        <v>0</v>
      </c>
      <c r="E139" s="29">
        <v>0</v>
      </c>
      <c r="F139" s="22">
        <f t="shared" si="2"/>
        <v>216</v>
      </c>
    </row>
    <row r="140" spans="1:6" x14ac:dyDescent="0.3">
      <c r="A140" s="22" t="s">
        <v>78</v>
      </c>
      <c r="B140" s="22">
        <v>0</v>
      </c>
      <c r="C140" s="29">
        <v>0</v>
      </c>
      <c r="D140" s="22">
        <v>0</v>
      </c>
      <c r="E140" s="29">
        <v>0</v>
      </c>
      <c r="F140" s="22">
        <f t="shared" si="2"/>
        <v>0</v>
      </c>
    </row>
    <row r="141" spans="1:6" x14ac:dyDescent="0.3">
      <c r="A141" s="22" t="s">
        <v>79</v>
      </c>
      <c r="B141" s="22">
        <v>2567</v>
      </c>
      <c r="C141" s="29">
        <v>0.82328415651058373</v>
      </c>
      <c r="D141" s="22">
        <v>551</v>
      </c>
      <c r="E141" s="29">
        <v>0.1767158434894163</v>
      </c>
      <c r="F141" s="22">
        <f t="shared" si="2"/>
        <v>3118</v>
      </c>
    </row>
    <row r="142" spans="1:6" x14ac:dyDescent="0.3">
      <c r="A142" s="22" t="s">
        <v>80</v>
      </c>
      <c r="B142" s="22">
        <v>2848</v>
      </c>
      <c r="C142" s="29">
        <v>0.99580419580419577</v>
      </c>
      <c r="D142" s="22">
        <v>12</v>
      </c>
      <c r="E142" s="29">
        <v>4.1958041958041958E-3</v>
      </c>
      <c r="F142" s="22">
        <f t="shared" si="2"/>
        <v>2860</v>
      </c>
    </row>
    <row r="143" spans="1:6" x14ac:dyDescent="0.3">
      <c r="A143" s="22" t="s">
        <v>21</v>
      </c>
      <c r="B143" s="22">
        <v>138621</v>
      </c>
      <c r="C143" s="29">
        <v>0.999661060951337</v>
      </c>
      <c r="D143" s="22">
        <v>47</v>
      </c>
      <c r="E143" s="29">
        <v>3.3893904866299363E-4</v>
      </c>
      <c r="F143" s="22">
        <f t="shared" si="2"/>
        <v>138668</v>
      </c>
    </row>
    <row r="144" spans="1:6" x14ac:dyDescent="0.3">
      <c r="A144" s="22" t="s">
        <v>209</v>
      </c>
      <c r="B144" s="22">
        <v>0</v>
      </c>
      <c r="C144" s="29">
        <v>0</v>
      </c>
      <c r="D144" s="22">
        <v>0</v>
      </c>
      <c r="E144" s="29">
        <v>0</v>
      </c>
      <c r="F144" s="22">
        <f t="shared" si="2"/>
        <v>0</v>
      </c>
    </row>
    <row r="145" spans="1:10" x14ac:dyDescent="0.3">
      <c r="A145" s="22" t="s">
        <v>22</v>
      </c>
      <c r="B145" s="22">
        <v>8343</v>
      </c>
      <c r="C145" s="29">
        <v>1</v>
      </c>
      <c r="D145" s="22">
        <v>0</v>
      </c>
      <c r="E145" s="29">
        <v>0</v>
      </c>
      <c r="F145" s="22">
        <f t="shared" si="2"/>
        <v>8343</v>
      </c>
    </row>
    <row r="146" spans="1:10" s="51" customFormat="1" x14ac:dyDescent="0.3">
      <c r="A146" s="79" t="s">
        <v>28</v>
      </c>
      <c r="B146" s="79">
        <v>872</v>
      </c>
      <c r="C146" s="111">
        <v>1</v>
      </c>
      <c r="D146" s="79">
        <v>0</v>
      </c>
      <c r="E146" s="111">
        <v>0</v>
      </c>
      <c r="F146" s="79">
        <f t="shared" si="2"/>
        <v>872</v>
      </c>
    </row>
    <row r="147" spans="1:10" s="51" customFormat="1" x14ac:dyDescent="0.3">
      <c r="A147" s="79" t="s">
        <v>81</v>
      </c>
      <c r="B147" s="79">
        <v>28850</v>
      </c>
      <c r="C147" s="111">
        <v>0.99844263713445236</v>
      </c>
      <c r="D147" s="79">
        <v>45</v>
      </c>
      <c r="E147" s="111">
        <v>1.5573628655476727E-3</v>
      </c>
      <c r="F147" s="79">
        <f t="shared" si="2"/>
        <v>28895</v>
      </c>
    </row>
    <row r="148" spans="1:10" s="51" customFormat="1" ht="15" thickBot="1" x14ac:dyDescent="0.35">
      <c r="A148" s="80" t="s">
        <v>37</v>
      </c>
      <c r="B148" s="80">
        <v>45</v>
      </c>
      <c r="C148" s="112">
        <v>1</v>
      </c>
      <c r="D148" s="80">
        <v>0</v>
      </c>
      <c r="E148" s="112">
        <v>0</v>
      </c>
      <c r="F148" s="80">
        <f t="shared" si="2"/>
        <v>45</v>
      </c>
    </row>
    <row r="149" spans="1:10" s="51" customFormat="1" x14ac:dyDescent="0.3">
      <c r="A149" s="82" t="s">
        <v>82</v>
      </c>
      <c r="B149" s="82">
        <f>SUM(B108:B148)</f>
        <v>1302190</v>
      </c>
      <c r="C149" s="82"/>
      <c r="D149" s="82">
        <f>SUM(D108:D148)</f>
        <v>25741</v>
      </c>
      <c r="E149" s="82"/>
      <c r="F149" s="82">
        <f>SUM(F108:F148)</f>
        <v>1327931</v>
      </c>
    </row>
    <row r="150" spans="1:10" s="51" customFormat="1" x14ac:dyDescent="0.3">
      <c r="A150" s="84" t="s">
        <v>116</v>
      </c>
      <c r="B150" s="88">
        <f>B149 / F149</f>
        <v>0.98061570970178424</v>
      </c>
      <c r="C150" s="84"/>
      <c r="D150" s="88">
        <f>D149 / F149</f>
        <v>1.9384290298215794E-2</v>
      </c>
      <c r="E150" s="84"/>
      <c r="F150" s="88">
        <f>SUM(B150:E150)</f>
        <v>1</v>
      </c>
    </row>
    <row r="151" spans="1:10" s="51" customFormat="1" x14ac:dyDescent="0.3"/>
    <row r="153" spans="1:10" ht="30" customHeight="1" x14ac:dyDescent="0.3">
      <c r="A153" s="151" t="s">
        <v>258</v>
      </c>
      <c r="B153" s="153"/>
      <c r="C153" s="153"/>
      <c r="D153" s="153"/>
      <c r="E153" s="153"/>
      <c r="F153" s="153"/>
      <c r="G153" s="153"/>
      <c r="H153" s="153"/>
      <c r="I153" s="153"/>
      <c r="J153" s="153"/>
    </row>
    <row r="155" spans="1:10" ht="20.100000000000001" customHeight="1" x14ac:dyDescent="0.3">
      <c r="A155" s="70" t="s">
        <v>259</v>
      </c>
      <c r="B155" s="114"/>
      <c r="C155" s="114"/>
      <c r="D155" s="114"/>
      <c r="E155" s="114"/>
      <c r="F155" s="114"/>
      <c r="G155" s="114"/>
      <c r="H155" s="114"/>
      <c r="I155" s="114"/>
      <c r="J155" s="72"/>
    </row>
    <row r="156" spans="1:10" x14ac:dyDescent="0.3">
      <c r="A156" s="115"/>
      <c r="B156" s="116" t="s">
        <v>203</v>
      </c>
      <c r="C156" s="117"/>
      <c r="D156" s="117"/>
      <c r="E156" s="117"/>
      <c r="F156" s="117"/>
      <c r="G156" s="117"/>
      <c r="H156" s="117"/>
      <c r="I156" s="118"/>
      <c r="J156" s="119" t="s">
        <v>0</v>
      </c>
    </row>
    <row r="157" spans="1:10" s="1" customFormat="1" ht="31.2" customHeight="1" x14ac:dyDescent="0.3">
      <c r="A157" s="123" t="s">
        <v>154</v>
      </c>
      <c r="B157" s="120" t="s">
        <v>46</v>
      </c>
      <c r="C157" s="124"/>
      <c r="D157" s="124" t="s">
        <v>202</v>
      </c>
      <c r="E157" s="124"/>
      <c r="F157" s="124" t="s">
        <v>44</v>
      </c>
      <c r="G157" s="124"/>
      <c r="H157" s="124" t="s">
        <v>45</v>
      </c>
      <c r="I157" s="125"/>
      <c r="J157" s="126" t="s">
        <v>201</v>
      </c>
    </row>
    <row r="158" spans="1:10" x14ac:dyDescent="0.3">
      <c r="A158" s="22" t="s">
        <v>25</v>
      </c>
      <c r="B158" s="22">
        <v>24196</v>
      </c>
      <c r="C158" s="29">
        <v>3.1910572322365889E-2</v>
      </c>
      <c r="D158" s="22">
        <v>486694</v>
      </c>
      <c r="E158" s="29">
        <v>0.64186989939913797</v>
      </c>
      <c r="F158" s="22">
        <v>230071</v>
      </c>
      <c r="G158" s="29">
        <v>0.30342607392870896</v>
      </c>
      <c r="H158" s="22">
        <v>17283</v>
      </c>
      <c r="I158" s="29">
        <v>2.2793454349787141E-2</v>
      </c>
      <c r="J158" s="22">
        <f t="shared" ref="J158:J166" si="3">B158+D158+F158+H158</f>
        <v>758244</v>
      </c>
    </row>
    <row r="159" spans="1:10" x14ac:dyDescent="0.3">
      <c r="A159" s="22" t="s">
        <v>26</v>
      </c>
      <c r="B159" s="22">
        <v>4493</v>
      </c>
      <c r="C159" s="29">
        <v>2.2461069312870247E-2</v>
      </c>
      <c r="D159" s="22">
        <v>78561</v>
      </c>
      <c r="E159" s="29">
        <v>0.39273627115254828</v>
      </c>
      <c r="F159" s="22">
        <v>109562</v>
      </c>
      <c r="G159" s="29">
        <v>0.54771415002374579</v>
      </c>
      <c r="H159" s="22">
        <v>7419</v>
      </c>
      <c r="I159" s="29">
        <v>3.7088509510835602E-2</v>
      </c>
      <c r="J159" s="22">
        <f t="shared" si="3"/>
        <v>200035</v>
      </c>
    </row>
    <row r="160" spans="1:10" x14ac:dyDescent="0.3">
      <c r="A160" s="22" t="s">
        <v>27</v>
      </c>
      <c r="B160" s="22">
        <v>31496</v>
      </c>
      <c r="C160" s="29">
        <v>0.14241466469521652</v>
      </c>
      <c r="D160" s="22">
        <v>142749</v>
      </c>
      <c r="E160" s="29">
        <v>0.64546453424490291</v>
      </c>
      <c r="F160" s="22">
        <v>24590</v>
      </c>
      <c r="G160" s="29">
        <v>0.11118797958011729</v>
      </c>
      <c r="H160" s="22">
        <v>22322</v>
      </c>
      <c r="I160" s="29">
        <v>0.10093282147976325</v>
      </c>
      <c r="J160" s="22">
        <f t="shared" si="3"/>
        <v>221157</v>
      </c>
    </row>
    <row r="161" spans="1:10" x14ac:dyDescent="0.3">
      <c r="A161" s="22" t="s">
        <v>113</v>
      </c>
      <c r="B161" s="22">
        <v>21</v>
      </c>
      <c r="C161" s="29">
        <v>1.4989293361884369E-2</v>
      </c>
      <c r="D161" s="22">
        <v>1240</v>
      </c>
      <c r="E161" s="29">
        <v>0.88508208422555312</v>
      </c>
      <c r="F161" s="22">
        <v>140</v>
      </c>
      <c r="G161" s="29">
        <v>9.9928622412562451E-2</v>
      </c>
      <c r="H161" s="22">
        <v>0</v>
      </c>
      <c r="I161" s="29">
        <v>0</v>
      </c>
      <c r="J161" s="22">
        <f t="shared" si="3"/>
        <v>1401</v>
      </c>
    </row>
    <row r="162" spans="1:10" x14ac:dyDescent="0.3">
      <c r="A162" s="22" t="s">
        <v>47</v>
      </c>
      <c r="B162" s="22">
        <v>59</v>
      </c>
      <c r="C162" s="29">
        <v>4.5693928128872369E-3</v>
      </c>
      <c r="D162" s="22">
        <v>10250</v>
      </c>
      <c r="E162" s="29">
        <v>0.79383519206939279</v>
      </c>
      <c r="F162" s="22">
        <v>2603</v>
      </c>
      <c r="G162" s="29">
        <v>0.20159541511771994</v>
      </c>
      <c r="H162" s="22">
        <v>0</v>
      </c>
      <c r="I162" s="29">
        <v>0</v>
      </c>
      <c r="J162" s="22">
        <f t="shared" si="3"/>
        <v>12912</v>
      </c>
    </row>
    <row r="163" spans="1:10" x14ac:dyDescent="0.3">
      <c r="A163" s="22" t="s">
        <v>114</v>
      </c>
      <c r="B163" s="22">
        <v>1227</v>
      </c>
      <c r="C163" s="29">
        <v>0.21239397611216895</v>
      </c>
      <c r="D163" s="22">
        <v>3041</v>
      </c>
      <c r="E163" s="29">
        <v>0.52639778431711959</v>
      </c>
      <c r="F163" s="22">
        <v>1438</v>
      </c>
      <c r="G163" s="29">
        <v>0.24891812359356066</v>
      </c>
      <c r="H163" s="22">
        <v>71</v>
      </c>
      <c r="I163" s="29">
        <v>1.2290115977150771E-2</v>
      </c>
      <c r="J163" s="22">
        <f t="shared" si="3"/>
        <v>5777</v>
      </c>
    </row>
    <row r="164" spans="1:10" x14ac:dyDescent="0.3">
      <c r="A164" s="22" t="s">
        <v>115</v>
      </c>
      <c r="B164" s="22">
        <v>4518</v>
      </c>
      <c r="C164" s="29">
        <v>0.13895552684997231</v>
      </c>
      <c r="D164" s="22">
        <v>21437</v>
      </c>
      <c r="E164" s="29">
        <v>0.65931598695946358</v>
      </c>
      <c r="F164" s="22">
        <v>6488</v>
      </c>
      <c r="G164" s="29">
        <v>0.19954481146583011</v>
      </c>
      <c r="H164" s="22">
        <v>71</v>
      </c>
      <c r="I164" s="29">
        <v>2.1836747247339608E-3</v>
      </c>
      <c r="J164" s="22">
        <f t="shared" si="3"/>
        <v>32514</v>
      </c>
    </row>
    <row r="165" spans="1:10" x14ac:dyDescent="0.3">
      <c r="A165" s="22" t="s">
        <v>49</v>
      </c>
      <c r="B165" s="22">
        <v>0</v>
      </c>
      <c r="C165" s="29">
        <v>0</v>
      </c>
      <c r="D165" s="22">
        <v>0</v>
      </c>
      <c r="E165" s="29">
        <v>0</v>
      </c>
      <c r="F165" s="22">
        <v>0</v>
      </c>
      <c r="G165" s="29">
        <v>0</v>
      </c>
      <c r="H165" s="22">
        <v>2</v>
      </c>
      <c r="I165" s="29">
        <v>1</v>
      </c>
      <c r="J165" s="22">
        <f t="shared" si="3"/>
        <v>2</v>
      </c>
    </row>
    <row r="166" spans="1:10" s="51" customFormat="1" ht="15" thickBot="1" x14ac:dyDescent="0.35">
      <c r="A166" s="80" t="s">
        <v>48</v>
      </c>
      <c r="B166" s="80">
        <v>57</v>
      </c>
      <c r="C166" s="112">
        <v>5.9443731814910988E-4</v>
      </c>
      <c r="D166" s="80">
        <v>92483</v>
      </c>
      <c r="E166" s="112">
        <v>0.96447976305937078</v>
      </c>
      <c r="F166" s="80">
        <v>2809</v>
      </c>
      <c r="G166" s="112">
        <v>2.9294288187383329E-2</v>
      </c>
      <c r="H166" s="80">
        <v>540</v>
      </c>
      <c r="I166" s="112">
        <v>5.6315114350968306E-3</v>
      </c>
      <c r="J166" s="80">
        <f t="shared" si="3"/>
        <v>95889</v>
      </c>
    </row>
    <row r="167" spans="1:10" s="51" customFormat="1" x14ac:dyDescent="0.3">
      <c r="A167" s="82" t="s">
        <v>82</v>
      </c>
      <c r="B167" s="82">
        <f>SUM(B158:B166)</f>
        <v>66067</v>
      </c>
      <c r="C167" s="82"/>
      <c r="D167" s="82">
        <f>SUM(D158:D166)</f>
        <v>836455</v>
      </c>
      <c r="E167" s="82"/>
      <c r="F167" s="82">
        <f>SUM(F158:F166)</f>
        <v>377701</v>
      </c>
      <c r="G167" s="82"/>
      <c r="H167" s="82">
        <f>SUM(H158:H166)</f>
        <v>47708</v>
      </c>
      <c r="I167" s="82"/>
      <c r="J167" s="82">
        <f>SUM(J158:J166)</f>
        <v>1327931</v>
      </c>
    </row>
    <row r="168" spans="1:10" s="51" customFormat="1" x14ac:dyDescent="0.3">
      <c r="A168" s="84" t="s">
        <v>116</v>
      </c>
      <c r="B168" s="88">
        <f>B167 / J167</f>
        <v>4.9751831985246221E-2</v>
      </c>
      <c r="C168" s="84"/>
      <c r="D168" s="88">
        <f>D167 / J167</f>
        <v>0.62989342066718823</v>
      </c>
      <c r="E168" s="84"/>
      <c r="F168" s="88">
        <f>F167 / J167</f>
        <v>0.28442818188595642</v>
      </c>
      <c r="G168" s="84"/>
      <c r="H168" s="88">
        <f>H167 / J167</f>
        <v>3.5926565461609078E-2</v>
      </c>
      <c r="I168" s="84"/>
      <c r="J168" s="88">
        <f>SUM(B168:I168)</f>
        <v>1</v>
      </c>
    </row>
    <row r="169" spans="1:10" s="51" customFormat="1" x14ac:dyDescent="0.3"/>
    <row r="170" spans="1:10" ht="20.100000000000001" customHeight="1" x14ac:dyDescent="0.3">
      <c r="A170" s="70" t="s">
        <v>260</v>
      </c>
      <c r="B170" s="114"/>
      <c r="C170" s="114"/>
      <c r="D170" s="114"/>
      <c r="E170" s="114"/>
      <c r="F170" s="114"/>
      <c r="G170" s="114"/>
      <c r="H170" s="114"/>
      <c r="I170" s="114"/>
      <c r="J170" s="72"/>
    </row>
    <row r="171" spans="1:10" x14ac:dyDescent="0.3">
      <c r="A171" s="115"/>
      <c r="B171" s="116" t="s">
        <v>203</v>
      </c>
      <c r="C171" s="117"/>
      <c r="D171" s="117"/>
      <c r="E171" s="117"/>
      <c r="F171" s="117"/>
      <c r="G171" s="117"/>
      <c r="H171" s="117"/>
      <c r="I171" s="118"/>
      <c r="J171" s="119" t="s">
        <v>0</v>
      </c>
    </row>
    <row r="172" spans="1:10" s="1" customFormat="1" ht="31.2" customHeight="1" x14ac:dyDescent="0.3">
      <c r="A172" s="123" t="s">
        <v>155</v>
      </c>
      <c r="B172" s="120" t="s">
        <v>46</v>
      </c>
      <c r="C172" s="124"/>
      <c r="D172" s="124" t="s">
        <v>202</v>
      </c>
      <c r="E172" s="124"/>
      <c r="F172" s="124" t="s">
        <v>44</v>
      </c>
      <c r="G172" s="124"/>
      <c r="H172" s="124" t="s">
        <v>45</v>
      </c>
      <c r="I172" s="125"/>
      <c r="J172" s="126" t="s">
        <v>201</v>
      </c>
    </row>
    <row r="173" spans="1:10" x14ac:dyDescent="0.3">
      <c r="A173" s="22" t="s">
        <v>50</v>
      </c>
      <c r="B173" s="22">
        <v>3538</v>
      </c>
      <c r="C173" s="29">
        <v>4.0035758337011007E-2</v>
      </c>
      <c r="D173" s="22">
        <v>34444</v>
      </c>
      <c r="E173" s="29">
        <v>0.38976587342001334</v>
      </c>
      <c r="F173" s="22">
        <v>48005</v>
      </c>
      <c r="G173" s="29">
        <v>0.54322119247264378</v>
      </c>
      <c r="H173" s="22">
        <v>2384</v>
      </c>
      <c r="I173" s="29">
        <v>2.6977175770331895E-2</v>
      </c>
      <c r="J173" s="22">
        <f t="shared" ref="J173:J186" si="4">B173+D173+F173+H173</f>
        <v>88371</v>
      </c>
    </row>
    <row r="174" spans="1:10" x14ac:dyDescent="0.3">
      <c r="A174" s="22" t="s">
        <v>51</v>
      </c>
      <c r="B174" s="22">
        <v>2186</v>
      </c>
      <c r="C174" s="29">
        <v>2.4915088103216396E-2</v>
      </c>
      <c r="D174" s="22">
        <v>54881</v>
      </c>
      <c r="E174" s="29">
        <v>0.62551004125920351</v>
      </c>
      <c r="F174" s="22">
        <v>27168</v>
      </c>
      <c r="G174" s="29">
        <v>0.30964918279422826</v>
      </c>
      <c r="H174" s="22">
        <v>3503</v>
      </c>
      <c r="I174" s="29">
        <v>3.9925687843351799E-2</v>
      </c>
      <c r="J174" s="22">
        <f t="shared" si="4"/>
        <v>87738</v>
      </c>
    </row>
    <row r="175" spans="1:10" x14ac:dyDescent="0.3">
      <c r="A175" s="22" t="s">
        <v>52</v>
      </c>
      <c r="B175" s="22">
        <v>11110</v>
      </c>
      <c r="C175" s="29">
        <v>7.486169789834711E-2</v>
      </c>
      <c r="D175" s="22">
        <v>88600</v>
      </c>
      <c r="E175" s="29">
        <v>0.59700687972939281</v>
      </c>
      <c r="F175" s="22">
        <v>43696</v>
      </c>
      <c r="G175" s="29">
        <v>0.29443355097805357</v>
      </c>
      <c r="H175" s="22">
        <v>5001</v>
      </c>
      <c r="I175" s="29">
        <v>3.369787139420647E-2</v>
      </c>
      <c r="J175" s="22">
        <f t="shared" si="4"/>
        <v>148407</v>
      </c>
    </row>
    <row r="176" spans="1:10" x14ac:dyDescent="0.3">
      <c r="A176" s="22" t="s">
        <v>53</v>
      </c>
      <c r="B176" s="22">
        <v>857</v>
      </c>
      <c r="C176" s="29">
        <v>6.253192265596498E-2</v>
      </c>
      <c r="D176" s="22">
        <v>9371</v>
      </c>
      <c r="E176" s="29">
        <v>0.6837650492520978</v>
      </c>
      <c r="F176" s="22">
        <v>2872</v>
      </c>
      <c r="G176" s="29">
        <v>0.20955855527179862</v>
      </c>
      <c r="H176" s="22">
        <v>605</v>
      </c>
      <c r="I176" s="29">
        <v>4.4144472820138635E-2</v>
      </c>
      <c r="J176" s="22">
        <f t="shared" si="4"/>
        <v>13705</v>
      </c>
    </row>
    <row r="177" spans="1:10" x14ac:dyDescent="0.3">
      <c r="A177" s="22" t="s">
        <v>54</v>
      </c>
      <c r="B177" s="22">
        <v>337</v>
      </c>
      <c r="C177" s="29">
        <v>1.1783216783216784E-2</v>
      </c>
      <c r="D177" s="22">
        <v>18417</v>
      </c>
      <c r="E177" s="29">
        <v>0.64395104895104893</v>
      </c>
      <c r="F177" s="22">
        <v>9220</v>
      </c>
      <c r="G177" s="29">
        <v>0.32237762237762235</v>
      </c>
      <c r="H177" s="22">
        <v>626</v>
      </c>
      <c r="I177" s="29">
        <v>2.1888111888111888E-2</v>
      </c>
      <c r="J177" s="22">
        <f t="shared" si="4"/>
        <v>28600</v>
      </c>
    </row>
    <row r="178" spans="1:10" x14ac:dyDescent="0.3">
      <c r="A178" s="22" t="s">
        <v>55</v>
      </c>
      <c r="B178" s="22">
        <v>101</v>
      </c>
      <c r="C178" s="29">
        <v>7.9879784878203099E-3</v>
      </c>
      <c r="D178" s="22">
        <v>5963</v>
      </c>
      <c r="E178" s="29">
        <v>0.47160708636507437</v>
      </c>
      <c r="F178" s="22">
        <v>6451</v>
      </c>
      <c r="G178" s="29">
        <v>0.5102024675735527</v>
      </c>
      <c r="H178" s="22">
        <v>129</v>
      </c>
      <c r="I178" s="29">
        <v>1.0202467573552674E-2</v>
      </c>
      <c r="J178" s="22">
        <f t="shared" si="4"/>
        <v>12644</v>
      </c>
    </row>
    <row r="179" spans="1:10" x14ac:dyDescent="0.3">
      <c r="A179" s="22" t="s">
        <v>56</v>
      </c>
      <c r="B179" s="22">
        <v>2590</v>
      </c>
      <c r="C179" s="29">
        <v>1.5590012760937086E-2</v>
      </c>
      <c r="D179" s="22">
        <v>112943</v>
      </c>
      <c r="E179" s="29">
        <v>0.67983892326583684</v>
      </c>
      <c r="F179" s="22">
        <v>47780</v>
      </c>
      <c r="G179" s="29">
        <v>0.28760262923458457</v>
      </c>
      <c r="H179" s="22">
        <v>2819</v>
      </c>
      <c r="I179" s="29">
        <v>1.6968434738641562E-2</v>
      </c>
      <c r="J179" s="22">
        <f t="shared" si="4"/>
        <v>166132</v>
      </c>
    </row>
    <row r="180" spans="1:10" x14ac:dyDescent="0.3">
      <c r="A180" s="22" t="s">
        <v>57</v>
      </c>
      <c r="B180" s="22">
        <v>586</v>
      </c>
      <c r="C180" s="29">
        <v>1.4882917661400924E-2</v>
      </c>
      <c r="D180" s="22">
        <v>33117</v>
      </c>
      <c r="E180" s="29">
        <v>0.84108802763244783</v>
      </c>
      <c r="F180" s="22">
        <v>5487</v>
      </c>
      <c r="G180" s="29">
        <v>0.13935592015035303</v>
      </c>
      <c r="H180" s="22">
        <v>184</v>
      </c>
      <c r="I180" s="29">
        <v>4.6731345557982423E-3</v>
      </c>
      <c r="J180" s="22">
        <f t="shared" si="4"/>
        <v>39374</v>
      </c>
    </row>
    <row r="181" spans="1:10" x14ac:dyDescent="0.3">
      <c r="A181" s="22" t="s">
        <v>117</v>
      </c>
      <c r="B181" s="22">
        <v>695</v>
      </c>
      <c r="C181" s="29">
        <v>4.9248866213151929E-2</v>
      </c>
      <c r="D181" s="22">
        <v>9387</v>
      </c>
      <c r="E181" s="29">
        <v>0.6651785714285714</v>
      </c>
      <c r="F181" s="22">
        <v>3587</v>
      </c>
      <c r="G181" s="29">
        <v>0.25418083900226757</v>
      </c>
      <c r="H181" s="22">
        <v>443</v>
      </c>
      <c r="I181" s="29">
        <v>3.1391723356009073E-2</v>
      </c>
      <c r="J181" s="22">
        <f t="shared" si="4"/>
        <v>14112</v>
      </c>
    </row>
    <row r="182" spans="1:10" x14ac:dyDescent="0.3">
      <c r="A182" s="22" t="s">
        <v>58</v>
      </c>
      <c r="B182" s="22">
        <v>199</v>
      </c>
      <c r="C182" s="29">
        <v>4.5872617044328164E-3</v>
      </c>
      <c r="D182" s="22">
        <v>28660</v>
      </c>
      <c r="E182" s="29">
        <v>0.66065789170374123</v>
      </c>
      <c r="F182" s="22">
        <v>13950</v>
      </c>
      <c r="G182" s="29">
        <v>0.32156935063737579</v>
      </c>
      <c r="H182" s="22">
        <v>572</v>
      </c>
      <c r="I182" s="29">
        <v>1.3185495954450104E-2</v>
      </c>
      <c r="J182" s="22">
        <f t="shared" si="4"/>
        <v>43381</v>
      </c>
    </row>
    <row r="183" spans="1:10" x14ac:dyDescent="0.3">
      <c r="A183" s="22" t="s">
        <v>119</v>
      </c>
      <c r="B183" s="22">
        <v>110</v>
      </c>
      <c r="C183" s="29">
        <v>2.8325693979502496E-3</v>
      </c>
      <c r="D183" s="22">
        <v>29411</v>
      </c>
      <c r="E183" s="29">
        <v>0.7573518051192254</v>
      </c>
      <c r="F183" s="22">
        <v>8751</v>
      </c>
      <c r="G183" s="29">
        <v>0.22534377092238761</v>
      </c>
      <c r="H183" s="22">
        <v>562</v>
      </c>
      <c r="I183" s="29">
        <v>1.4471854560436731E-2</v>
      </c>
      <c r="J183" s="22">
        <f t="shared" si="4"/>
        <v>38834</v>
      </c>
    </row>
    <row r="184" spans="1:10" x14ac:dyDescent="0.3">
      <c r="A184" s="22" t="s">
        <v>59</v>
      </c>
      <c r="B184" s="22">
        <v>798</v>
      </c>
      <c r="C184" s="29">
        <v>1.5237731525682642E-2</v>
      </c>
      <c r="D184" s="22">
        <v>39171</v>
      </c>
      <c r="E184" s="29">
        <v>0.74796639297307621</v>
      </c>
      <c r="F184" s="22">
        <v>12037</v>
      </c>
      <c r="G184" s="29">
        <v>0.22984533129654383</v>
      </c>
      <c r="H184" s="22">
        <v>364</v>
      </c>
      <c r="I184" s="29">
        <v>6.9505442046973462E-3</v>
      </c>
      <c r="J184" s="22">
        <f t="shared" si="4"/>
        <v>52370</v>
      </c>
    </row>
    <row r="185" spans="1:10" x14ac:dyDescent="0.3">
      <c r="A185" s="22" t="s">
        <v>118</v>
      </c>
      <c r="B185" s="22">
        <v>1089</v>
      </c>
      <c r="C185" s="29">
        <v>4.6179289288440332E-2</v>
      </c>
      <c r="D185" s="22">
        <v>21447</v>
      </c>
      <c r="E185" s="29">
        <v>0.90946484606903566</v>
      </c>
      <c r="F185" s="22">
        <v>958</v>
      </c>
      <c r="G185" s="29">
        <v>4.062420490204393E-2</v>
      </c>
      <c r="H185" s="22">
        <v>88</v>
      </c>
      <c r="I185" s="29">
        <v>3.7316597404800271E-3</v>
      </c>
      <c r="J185" s="22">
        <f t="shared" si="4"/>
        <v>23582</v>
      </c>
    </row>
    <row r="186" spans="1:10" s="51" customFormat="1" ht="15" thickBot="1" x14ac:dyDescent="0.35">
      <c r="A186" s="80" t="s">
        <v>156</v>
      </c>
      <c r="B186" s="80">
        <v>0</v>
      </c>
      <c r="C186" s="112">
        <v>0</v>
      </c>
      <c r="D186" s="80">
        <v>882</v>
      </c>
      <c r="E186" s="112">
        <v>0.88732394366197187</v>
      </c>
      <c r="F186" s="80">
        <v>109</v>
      </c>
      <c r="G186" s="112">
        <v>0.1096579476861167</v>
      </c>
      <c r="H186" s="80">
        <v>3</v>
      </c>
      <c r="I186" s="112">
        <v>3.0181086519114686E-3</v>
      </c>
      <c r="J186" s="80">
        <f t="shared" si="4"/>
        <v>994</v>
      </c>
    </row>
    <row r="187" spans="1:10" s="51" customFormat="1" x14ac:dyDescent="0.3">
      <c r="A187" s="82" t="s">
        <v>82</v>
      </c>
      <c r="B187" s="82">
        <f>SUM(B173:B186)</f>
        <v>24196</v>
      </c>
      <c r="C187" s="82"/>
      <c r="D187" s="82">
        <f>SUM(D173:D186)</f>
        <v>486694</v>
      </c>
      <c r="E187" s="82"/>
      <c r="F187" s="82">
        <f>SUM(F173:F186)</f>
        <v>230071</v>
      </c>
      <c r="G187" s="82"/>
      <c r="H187" s="82">
        <f>SUM(H173:H186)</f>
        <v>17283</v>
      </c>
      <c r="I187" s="82"/>
      <c r="J187" s="82">
        <f>SUM(J173:J186)</f>
        <v>758244</v>
      </c>
    </row>
    <row r="188" spans="1:10" s="51" customFormat="1" x14ac:dyDescent="0.3">
      <c r="A188" s="84" t="s">
        <v>116</v>
      </c>
      <c r="B188" s="88">
        <f>B187 / J187</f>
        <v>3.1910572322365889E-2</v>
      </c>
      <c r="C188" s="84"/>
      <c r="D188" s="88">
        <f>D187 / J187</f>
        <v>0.64186989939913797</v>
      </c>
      <c r="E188" s="84"/>
      <c r="F188" s="88">
        <f>F187 / J187</f>
        <v>0.30342607392870896</v>
      </c>
      <c r="G188" s="84"/>
      <c r="H188" s="88">
        <f>H187 / J187</f>
        <v>2.2793454349787141E-2</v>
      </c>
      <c r="I188" s="84"/>
      <c r="J188" s="88">
        <f>SUM(B188:I188)</f>
        <v>1</v>
      </c>
    </row>
    <row r="189" spans="1:10" s="51" customFormat="1" x14ac:dyDescent="0.3"/>
    <row r="190" spans="1:10" ht="20.100000000000001" customHeight="1" x14ac:dyDescent="0.3">
      <c r="A190" s="70" t="s">
        <v>261</v>
      </c>
      <c r="B190" s="114"/>
      <c r="C190" s="114"/>
      <c r="D190" s="114"/>
      <c r="E190" s="114"/>
      <c r="F190" s="114"/>
      <c r="G190" s="114"/>
      <c r="H190" s="114"/>
      <c r="I190" s="114"/>
      <c r="J190" s="72"/>
    </row>
    <row r="191" spans="1:10" x14ac:dyDescent="0.3">
      <c r="A191" s="115"/>
      <c r="B191" s="116" t="s">
        <v>203</v>
      </c>
      <c r="C191" s="117"/>
      <c r="D191" s="117"/>
      <c r="E191" s="117"/>
      <c r="F191" s="117"/>
      <c r="G191" s="117"/>
      <c r="H191" s="117"/>
      <c r="I191" s="118"/>
      <c r="J191" s="119" t="s">
        <v>0</v>
      </c>
    </row>
    <row r="192" spans="1:10" s="1" customFormat="1" ht="31.2" customHeight="1" x14ac:dyDescent="0.3">
      <c r="A192" s="123" t="s">
        <v>23</v>
      </c>
      <c r="B192" s="120" t="s">
        <v>46</v>
      </c>
      <c r="C192" s="124"/>
      <c r="D192" s="124" t="s">
        <v>202</v>
      </c>
      <c r="E192" s="124"/>
      <c r="F192" s="124" t="s">
        <v>44</v>
      </c>
      <c r="G192" s="124"/>
      <c r="H192" s="124" t="s">
        <v>45</v>
      </c>
      <c r="I192" s="125"/>
      <c r="J192" s="126" t="s">
        <v>201</v>
      </c>
    </row>
    <row r="193" spans="1:10" x14ac:dyDescent="0.3">
      <c r="A193" s="22" t="s">
        <v>1</v>
      </c>
      <c r="B193" s="22">
        <v>18756</v>
      </c>
      <c r="C193" s="29">
        <v>3.0651917052212523E-2</v>
      </c>
      <c r="D193" s="22">
        <v>368187</v>
      </c>
      <c r="E193" s="29">
        <v>0.60170811386772083</v>
      </c>
      <c r="F193" s="22">
        <v>210481</v>
      </c>
      <c r="G193" s="29">
        <v>0.3439777219591994</v>
      </c>
      <c r="H193" s="22">
        <v>14479</v>
      </c>
      <c r="I193" s="29">
        <v>2.3662247120867196E-2</v>
      </c>
      <c r="J193" s="22">
        <f t="shared" ref="J193:J233" si="5">B193+D193+F193+H193</f>
        <v>611903</v>
      </c>
    </row>
    <row r="194" spans="1:10" x14ac:dyDescent="0.3">
      <c r="A194" s="22" t="s">
        <v>2</v>
      </c>
      <c r="B194" s="22">
        <v>3028</v>
      </c>
      <c r="C194" s="29">
        <v>0.17040913951263437</v>
      </c>
      <c r="D194" s="22">
        <v>7403</v>
      </c>
      <c r="E194" s="29">
        <v>0.41662445832629863</v>
      </c>
      <c r="F194" s="22">
        <v>5507</v>
      </c>
      <c r="G194" s="29">
        <v>0.30992177387585118</v>
      </c>
      <c r="H194" s="22">
        <v>1831</v>
      </c>
      <c r="I194" s="29">
        <v>0.10304462828521582</v>
      </c>
      <c r="J194" s="22">
        <f t="shared" si="5"/>
        <v>17769</v>
      </c>
    </row>
    <row r="195" spans="1:10" x14ac:dyDescent="0.3">
      <c r="A195" s="22" t="s">
        <v>3</v>
      </c>
      <c r="B195" s="22">
        <v>3</v>
      </c>
      <c r="C195" s="29">
        <v>1.2500000000000001E-2</v>
      </c>
      <c r="D195" s="22">
        <v>128</v>
      </c>
      <c r="E195" s="29">
        <v>0.53333333333333333</v>
      </c>
      <c r="F195" s="22">
        <v>49</v>
      </c>
      <c r="G195" s="29">
        <v>0.20416666666666666</v>
      </c>
      <c r="H195" s="22">
        <v>60</v>
      </c>
      <c r="I195" s="29">
        <v>0.25</v>
      </c>
      <c r="J195" s="22">
        <f t="shared" si="5"/>
        <v>240</v>
      </c>
    </row>
    <row r="196" spans="1:10" x14ac:dyDescent="0.3">
      <c r="A196" s="22" t="s">
        <v>31</v>
      </c>
      <c r="B196" s="22">
        <v>1</v>
      </c>
      <c r="C196" s="29">
        <v>1.2594458438287153E-3</v>
      </c>
      <c r="D196" s="22">
        <v>651</v>
      </c>
      <c r="E196" s="29">
        <v>0.81989924433249373</v>
      </c>
      <c r="F196" s="22">
        <v>138</v>
      </c>
      <c r="G196" s="29">
        <v>0.17380352644836272</v>
      </c>
      <c r="H196" s="22">
        <v>4</v>
      </c>
      <c r="I196" s="29">
        <v>5.0377833753148613E-3</v>
      </c>
      <c r="J196" s="22">
        <f t="shared" si="5"/>
        <v>794</v>
      </c>
    </row>
    <row r="197" spans="1:10" x14ac:dyDescent="0.3">
      <c r="A197" s="22" t="s">
        <v>30</v>
      </c>
      <c r="B197" s="22">
        <v>0</v>
      </c>
      <c r="C197" s="29">
        <v>0</v>
      </c>
      <c r="D197" s="22">
        <v>0</v>
      </c>
      <c r="E197" s="29">
        <v>0</v>
      </c>
      <c r="F197" s="22">
        <v>0</v>
      </c>
      <c r="G197" s="29">
        <v>0</v>
      </c>
      <c r="H197" s="22">
        <v>0</v>
      </c>
      <c r="I197" s="29">
        <v>0</v>
      </c>
      <c r="J197" s="22">
        <f t="shared" si="5"/>
        <v>0</v>
      </c>
    </row>
    <row r="198" spans="1:10" x14ac:dyDescent="0.3">
      <c r="A198" s="22" t="s">
        <v>4</v>
      </c>
      <c r="B198" s="22">
        <v>86</v>
      </c>
      <c r="C198" s="29">
        <v>0.18494623655913978</v>
      </c>
      <c r="D198" s="22">
        <v>90</v>
      </c>
      <c r="E198" s="29">
        <v>0.19354838709677419</v>
      </c>
      <c r="F198" s="22">
        <v>283</v>
      </c>
      <c r="G198" s="29">
        <v>0.60860215053763445</v>
      </c>
      <c r="H198" s="22">
        <v>6</v>
      </c>
      <c r="I198" s="29">
        <v>1.2903225806451613E-2</v>
      </c>
      <c r="J198" s="22">
        <f t="shared" si="5"/>
        <v>465</v>
      </c>
    </row>
    <row r="199" spans="1:10" x14ac:dyDescent="0.3">
      <c r="A199" s="22" t="s">
        <v>72</v>
      </c>
      <c r="B199" s="22">
        <v>32</v>
      </c>
      <c r="C199" s="29">
        <v>1.9728729963008632E-2</v>
      </c>
      <c r="D199" s="22">
        <v>1467</v>
      </c>
      <c r="E199" s="29">
        <v>0.90443896424167691</v>
      </c>
      <c r="F199" s="22">
        <v>122</v>
      </c>
      <c r="G199" s="29">
        <v>7.52157829839704E-2</v>
      </c>
      <c r="H199" s="22">
        <v>1</v>
      </c>
      <c r="I199" s="29">
        <v>6.1652281134401974E-4</v>
      </c>
      <c r="J199" s="22">
        <f t="shared" si="5"/>
        <v>1622</v>
      </c>
    </row>
    <row r="200" spans="1:10" x14ac:dyDescent="0.3">
      <c r="A200" s="22" t="s">
        <v>5</v>
      </c>
      <c r="B200" s="22">
        <v>2</v>
      </c>
      <c r="C200" s="29">
        <v>6.5573770491803279E-3</v>
      </c>
      <c r="D200" s="22">
        <v>230</v>
      </c>
      <c r="E200" s="29">
        <v>0.75409836065573765</v>
      </c>
      <c r="F200" s="22">
        <v>72</v>
      </c>
      <c r="G200" s="29">
        <v>0.23606557377049181</v>
      </c>
      <c r="H200" s="22">
        <v>1</v>
      </c>
      <c r="I200" s="29">
        <v>3.2786885245901639E-3</v>
      </c>
      <c r="J200" s="22">
        <f t="shared" si="5"/>
        <v>305</v>
      </c>
    </row>
    <row r="201" spans="1:10" x14ac:dyDescent="0.3">
      <c r="A201" s="22" t="s">
        <v>6</v>
      </c>
      <c r="B201" s="22">
        <v>0</v>
      </c>
      <c r="C201" s="29">
        <v>0</v>
      </c>
      <c r="D201" s="22">
        <v>67</v>
      </c>
      <c r="E201" s="29">
        <v>1</v>
      </c>
      <c r="F201" s="22">
        <v>0</v>
      </c>
      <c r="G201" s="29">
        <v>0</v>
      </c>
      <c r="H201" s="22">
        <v>0</v>
      </c>
      <c r="I201" s="29">
        <v>0</v>
      </c>
      <c r="J201" s="22">
        <f t="shared" si="5"/>
        <v>67</v>
      </c>
    </row>
    <row r="202" spans="1:10" x14ac:dyDescent="0.3">
      <c r="A202" s="22" t="s">
        <v>7</v>
      </c>
      <c r="B202" s="22">
        <v>0</v>
      </c>
      <c r="C202" s="29">
        <v>0</v>
      </c>
      <c r="D202" s="22">
        <v>98</v>
      </c>
      <c r="E202" s="29">
        <v>0.8990825688073395</v>
      </c>
      <c r="F202" s="22">
        <v>11</v>
      </c>
      <c r="G202" s="29">
        <v>0.10091743119266056</v>
      </c>
      <c r="H202" s="22">
        <v>0</v>
      </c>
      <c r="I202" s="29">
        <v>0</v>
      </c>
      <c r="J202" s="22">
        <f t="shared" si="5"/>
        <v>109</v>
      </c>
    </row>
    <row r="203" spans="1:10" x14ac:dyDescent="0.3">
      <c r="A203" s="22" t="s">
        <v>8</v>
      </c>
      <c r="B203" s="22">
        <v>0</v>
      </c>
      <c r="C203" s="29">
        <v>0</v>
      </c>
      <c r="D203" s="22">
        <v>6</v>
      </c>
      <c r="E203" s="29">
        <v>0.33333333333333331</v>
      </c>
      <c r="F203" s="22">
        <v>10</v>
      </c>
      <c r="G203" s="29">
        <v>0.55555555555555558</v>
      </c>
      <c r="H203" s="22">
        <v>2</v>
      </c>
      <c r="I203" s="29">
        <v>0.1111111111111111</v>
      </c>
      <c r="J203" s="22">
        <f t="shared" si="5"/>
        <v>18</v>
      </c>
    </row>
    <row r="204" spans="1:10" x14ac:dyDescent="0.3">
      <c r="A204" s="22" t="s">
        <v>73</v>
      </c>
      <c r="B204" s="22">
        <v>0</v>
      </c>
      <c r="C204" s="29">
        <v>0</v>
      </c>
      <c r="D204" s="22">
        <v>3</v>
      </c>
      <c r="E204" s="29">
        <v>1</v>
      </c>
      <c r="F204" s="22">
        <v>0</v>
      </c>
      <c r="G204" s="29">
        <v>0</v>
      </c>
      <c r="H204" s="22">
        <v>0</v>
      </c>
      <c r="I204" s="29">
        <v>0</v>
      </c>
      <c r="J204" s="22">
        <f t="shared" si="5"/>
        <v>3</v>
      </c>
    </row>
    <row r="205" spans="1:10" x14ac:dyDescent="0.3">
      <c r="A205" s="22" t="s">
        <v>9</v>
      </c>
      <c r="B205" s="22">
        <v>0</v>
      </c>
      <c r="C205" s="29">
        <v>0</v>
      </c>
      <c r="D205" s="22">
        <v>412</v>
      </c>
      <c r="E205" s="29">
        <v>1</v>
      </c>
      <c r="F205" s="22">
        <v>0</v>
      </c>
      <c r="G205" s="29">
        <v>0</v>
      </c>
      <c r="H205" s="22">
        <v>0</v>
      </c>
      <c r="I205" s="29">
        <v>0</v>
      </c>
      <c r="J205" s="22">
        <f t="shared" si="5"/>
        <v>412</v>
      </c>
    </row>
    <row r="206" spans="1:10" x14ac:dyDescent="0.3">
      <c r="A206" s="22" t="s">
        <v>10</v>
      </c>
      <c r="B206" s="22">
        <v>416</v>
      </c>
      <c r="C206" s="29">
        <v>0.21322398769861609</v>
      </c>
      <c r="D206" s="22">
        <v>1353</v>
      </c>
      <c r="E206" s="29">
        <v>0.69349051768323933</v>
      </c>
      <c r="F206" s="22">
        <v>139</v>
      </c>
      <c r="G206" s="29">
        <v>7.1245515120451047E-2</v>
      </c>
      <c r="H206" s="22">
        <v>43</v>
      </c>
      <c r="I206" s="29">
        <v>2.2039979497693492E-2</v>
      </c>
      <c r="J206" s="22">
        <f t="shared" si="5"/>
        <v>1951</v>
      </c>
    </row>
    <row r="207" spans="1:10" x14ac:dyDescent="0.3">
      <c r="A207" s="22" t="s">
        <v>11</v>
      </c>
      <c r="B207" s="22">
        <v>0</v>
      </c>
      <c r="C207" s="29">
        <v>0</v>
      </c>
      <c r="D207" s="22">
        <v>78</v>
      </c>
      <c r="E207" s="29">
        <v>1</v>
      </c>
      <c r="F207" s="22">
        <v>0</v>
      </c>
      <c r="G207" s="29">
        <v>0</v>
      </c>
      <c r="H207" s="22">
        <v>0</v>
      </c>
      <c r="I207" s="29">
        <v>0</v>
      </c>
      <c r="J207" s="22">
        <f t="shared" si="5"/>
        <v>78</v>
      </c>
    </row>
    <row r="208" spans="1:10" x14ac:dyDescent="0.3">
      <c r="A208" s="22" t="s">
        <v>12</v>
      </c>
      <c r="B208" s="22">
        <v>11</v>
      </c>
      <c r="C208" s="29">
        <v>0.11702127659574468</v>
      </c>
      <c r="D208" s="22">
        <v>14</v>
      </c>
      <c r="E208" s="29">
        <v>0.14893617021276595</v>
      </c>
      <c r="F208" s="22">
        <v>67</v>
      </c>
      <c r="G208" s="29">
        <v>0.71276595744680848</v>
      </c>
      <c r="H208" s="22">
        <v>2</v>
      </c>
      <c r="I208" s="29">
        <v>2.1276595744680851E-2</v>
      </c>
      <c r="J208" s="22">
        <f t="shared" si="5"/>
        <v>94</v>
      </c>
    </row>
    <row r="209" spans="1:10" x14ac:dyDescent="0.3">
      <c r="A209" s="22" t="s">
        <v>13</v>
      </c>
      <c r="B209" s="22">
        <v>0</v>
      </c>
      <c r="C209" s="29">
        <v>0</v>
      </c>
      <c r="D209" s="22">
        <v>351</v>
      </c>
      <c r="E209" s="29">
        <v>0.91168831168831166</v>
      </c>
      <c r="F209" s="22">
        <v>34</v>
      </c>
      <c r="G209" s="29">
        <v>8.8311688311688313E-2</v>
      </c>
      <c r="H209" s="22">
        <v>0</v>
      </c>
      <c r="I209" s="29">
        <v>0</v>
      </c>
      <c r="J209" s="22">
        <f t="shared" si="5"/>
        <v>385</v>
      </c>
    </row>
    <row r="210" spans="1:10" x14ac:dyDescent="0.3">
      <c r="A210" s="22" t="s">
        <v>14</v>
      </c>
      <c r="B210" s="22">
        <v>0</v>
      </c>
      <c r="C210" s="29">
        <v>0</v>
      </c>
      <c r="D210" s="22">
        <v>8</v>
      </c>
      <c r="E210" s="29">
        <v>1</v>
      </c>
      <c r="F210" s="22">
        <v>0</v>
      </c>
      <c r="G210" s="29">
        <v>0</v>
      </c>
      <c r="H210" s="22">
        <v>0</v>
      </c>
      <c r="I210" s="29">
        <v>0</v>
      </c>
      <c r="J210" s="22">
        <f t="shared" si="5"/>
        <v>8</v>
      </c>
    </row>
    <row r="211" spans="1:10" x14ac:dyDescent="0.3">
      <c r="A211" s="22" t="s">
        <v>74</v>
      </c>
      <c r="B211" s="22">
        <v>0</v>
      </c>
      <c r="C211" s="29">
        <v>0</v>
      </c>
      <c r="D211" s="22">
        <v>12</v>
      </c>
      <c r="E211" s="29">
        <v>0.92307692307692313</v>
      </c>
      <c r="F211" s="22">
        <v>1</v>
      </c>
      <c r="G211" s="29">
        <v>7.6923076923076927E-2</v>
      </c>
      <c r="H211" s="22">
        <v>0</v>
      </c>
      <c r="I211" s="29">
        <v>0</v>
      </c>
      <c r="J211" s="22">
        <f t="shared" si="5"/>
        <v>13</v>
      </c>
    </row>
    <row r="212" spans="1:10" x14ac:dyDescent="0.3">
      <c r="A212" s="22" t="s">
        <v>15</v>
      </c>
      <c r="B212" s="22">
        <v>1</v>
      </c>
      <c r="C212" s="29">
        <v>1</v>
      </c>
      <c r="D212" s="22">
        <v>0</v>
      </c>
      <c r="E212" s="29">
        <v>0</v>
      </c>
      <c r="F212" s="22">
        <v>0</v>
      </c>
      <c r="G212" s="29">
        <v>0</v>
      </c>
      <c r="H212" s="22">
        <v>0</v>
      </c>
      <c r="I212" s="29">
        <v>0</v>
      </c>
      <c r="J212" s="22">
        <f t="shared" si="5"/>
        <v>1</v>
      </c>
    </row>
    <row r="213" spans="1:10" x14ac:dyDescent="0.3">
      <c r="A213" s="22" t="s">
        <v>16</v>
      </c>
      <c r="B213" s="22">
        <v>0</v>
      </c>
      <c r="C213" s="29">
        <v>0</v>
      </c>
      <c r="D213" s="22">
        <v>6</v>
      </c>
      <c r="E213" s="29">
        <v>0.375</v>
      </c>
      <c r="F213" s="22">
        <v>10</v>
      </c>
      <c r="G213" s="29">
        <v>0.625</v>
      </c>
      <c r="H213" s="22">
        <v>0</v>
      </c>
      <c r="I213" s="29">
        <v>0</v>
      </c>
      <c r="J213" s="22">
        <f t="shared" si="5"/>
        <v>16</v>
      </c>
    </row>
    <row r="214" spans="1:10" x14ac:dyDescent="0.3">
      <c r="A214" s="22" t="s">
        <v>188</v>
      </c>
      <c r="B214" s="22">
        <v>0</v>
      </c>
      <c r="C214" s="29">
        <v>0</v>
      </c>
      <c r="D214" s="22">
        <v>0</v>
      </c>
      <c r="E214" s="29">
        <v>0</v>
      </c>
      <c r="F214" s="22">
        <v>0</v>
      </c>
      <c r="G214" s="29">
        <v>0</v>
      </c>
      <c r="H214" s="22">
        <v>0</v>
      </c>
      <c r="I214" s="29">
        <v>0</v>
      </c>
      <c r="J214" s="22">
        <f t="shared" si="5"/>
        <v>0</v>
      </c>
    </row>
    <row r="215" spans="1:10" x14ac:dyDescent="0.3">
      <c r="A215" s="22" t="s">
        <v>17</v>
      </c>
      <c r="B215" s="22">
        <v>0</v>
      </c>
      <c r="C215" s="29">
        <v>0</v>
      </c>
      <c r="D215" s="22">
        <v>0</v>
      </c>
      <c r="E215" s="29">
        <v>0</v>
      </c>
      <c r="F215" s="22">
        <v>0</v>
      </c>
      <c r="G215" s="29">
        <v>0</v>
      </c>
      <c r="H215" s="22">
        <v>0</v>
      </c>
      <c r="I215" s="29">
        <v>0</v>
      </c>
      <c r="J215" s="22">
        <f t="shared" si="5"/>
        <v>0</v>
      </c>
    </row>
    <row r="216" spans="1:10" x14ac:dyDescent="0.3">
      <c r="A216" s="22" t="s">
        <v>75</v>
      </c>
      <c r="B216" s="22">
        <v>0</v>
      </c>
      <c r="C216" s="29">
        <v>0</v>
      </c>
      <c r="D216" s="22">
        <v>0</v>
      </c>
      <c r="E216" s="29">
        <v>0</v>
      </c>
      <c r="F216" s="22">
        <v>0</v>
      </c>
      <c r="G216" s="29">
        <v>0</v>
      </c>
      <c r="H216" s="22">
        <v>0</v>
      </c>
      <c r="I216" s="29">
        <v>0</v>
      </c>
      <c r="J216" s="22">
        <f t="shared" si="5"/>
        <v>0</v>
      </c>
    </row>
    <row r="217" spans="1:10" x14ac:dyDescent="0.3">
      <c r="A217" s="22" t="s">
        <v>187</v>
      </c>
      <c r="B217" s="22">
        <v>0</v>
      </c>
      <c r="C217" s="29">
        <v>0</v>
      </c>
      <c r="D217" s="22">
        <v>0</v>
      </c>
      <c r="E217" s="29">
        <v>0</v>
      </c>
      <c r="F217" s="22">
        <v>0</v>
      </c>
      <c r="G217" s="29">
        <v>0</v>
      </c>
      <c r="H217" s="22">
        <v>0</v>
      </c>
      <c r="I217" s="29">
        <v>0</v>
      </c>
      <c r="J217" s="22">
        <f t="shared" si="5"/>
        <v>0</v>
      </c>
    </row>
    <row r="218" spans="1:10" x14ac:dyDescent="0.3">
      <c r="A218" s="22" t="s">
        <v>186</v>
      </c>
      <c r="B218" s="22">
        <v>0</v>
      </c>
      <c r="C218" s="29">
        <v>0</v>
      </c>
      <c r="D218" s="22">
        <v>0</v>
      </c>
      <c r="E218" s="29">
        <v>0</v>
      </c>
      <c r="F218" s="22">
        <v>0</v>
      </c>
      <c r="G218" s="29">
        <v>0</v>
      </c>
      <c r="H218" s="22">
        <v>0</v>
      </c>
      <c r="I218" s="29">
        <v>0</v>
      </c>
      <c r="J218" s="22">
        <f t="shared" si="5"/>
        <v>0</v>
      </c>
    </row>
    <row r="219" spans="1:10" x14ac:dyDescent="0.3">
      <c r="A219" s="22" t="s">
        <v>18</v>
      </c>
      <c r="B219" s="22">
        <v>0</v>
      </c>
      <c r="C219" s="29">
        <v>0</v>
      </c>
      <c r="D219" s="22">
        <v>0</v>
      </c>
      <c r="E219" s="29">
        <v>0</v>
      </c>
      <c r="F219" s="22">
        <v>0</v>
      </c>
      <c r="G219" s="29">
        <v>0</v>
      </c>
      <c r="H219" s="22">
        <v>0</v>
      </c>
      <c r="I219" s="29">
        <v>0</v>
      </c>
      <c r="J219" s="22">
        <f t="shared" si="5"/>
        <v>0</v>
      </c>
    </row>
    <row r="220" spans="1:10" x14ac:dyDescent="0.3">
      <c r="A220" s="22" t="s">
        <v>185</v>
      </c>
      <c r="B220" s="22">
        <v>9</v>
      </c>
      <c r="C220" s="29">
        <v>8.5227272727272721E-3</v>
      </c>
      <c r="D220" s="22">
        <v>924</v>
      </c>
      <c r="E220" s="29">
        <v>0.875</v>
      </c>
      <c r="F220" s="22">
        <v>35</v>
      </c>
      <c r="G220" s="29">
        <v>3.3143939393939392E-2</v>
      </c>
      <c r="H220" s="22">
        <v>88</v>
      </c>
      <c r="I220" s="29">
        <v>8.3333333333333329E-2</v>
      </c>
      <c r="J220" s="22">
        <f t="shared" si="5"/>
        <v>1056</v>
      </c>
    </row>
    <row r="221" spans="1:10" x14ac:dyDescent="0.3">
      <c r="A221" s="22" t="s">
        <v>19</v>
      </c>
      <c r="B221" s="22">
        <v>0</v>
      </c>
      <c r="C221" s="29">
        <v>0</v>
      </c>
      <c r="D221" s="22">
        <v>3316</v>
      </c>
      <c r="E221" s="29">
        <v>0.93408450704225354</v>
      </c>
      <c r="F221" s="22">
        <v>230</v>
      </c>
      <c r="G221" s="29">
        <v>6.4788732394366194E-2</v>
      </c>
      <c r="H221" s="22">
        <v>4</v>
      </c>
      <c r="I221" s="29">
        <v>1.1267605633802818E-3</v>
      </c>
      <c r="J221" s="22">
        <f t="shared" si="5"/>
        <v>3550</v>
      </c>
    </row>
    <row r="222" spans="1:10" x14ac:dyDescent="0.3">
      <c r="A222" s="22" t="s">
        <v>29</v>
      </c>
      <c r="B222" s="22">
        <v>0</v>
      </c>
      <c r="C222" s="29">
        <v>0</v>
      </c>
      <c r="D222" s="22">
        <v>620</v>
      </c>
      <c r="E222" s="29">
        <v>1</v>
      </c>
      <c r="F222" s="22">
        <v>0</v>
      </c>
      <c r="G222" s="29">
        <v>0</v>
      </c>
      <c r="H222" s="22">
        <v>0</v>
      </c>
      <c r="I222" s="29">
        <v>0</v>
      </c>
      <c r="J222" s="22">
        <f t="shared" si="5"/>
        <v>620</v>
      </c>
    </row>
    <row r="223" spans="1:10" x14ac:dyDescent="0.3">
      <c r="A223" s="22" t="s">
        <v>77</v>
      </c>
      <c r="B223" s="22">
        <v>9</v>
      </c>
      <c r="C223" s="29">
        <v>1.7317683278814701E-3</v>
      </c>
      <c r="D223" s="22">
        <v>4517</v>
      </c>
      <c r="E223" s="29">
        <v>0.86915528189340008</v>
      </c>
      <c r="F223" s="22">
        <v>671</v>
      </c>
      <c r="G223" s="29">
        <v>0.12911294977871848</v>
      </c>
      <c r="H223" s="22">
        <v>0</v>
      </c>
      <c r="I223" s="29">
        <v>0</v>
      </c>
      <c r="J223" s="22">
        <f t="shared" si="5"/>
        <v>5197</v>
      </c>
    </row>
    <row r="224" spans="1:10" x14ac:dyDescent="0.3">
      <c r="A224" s="22" t="s">
        <v>20</v>
      </c>
      <c r="B224" s="22">
        <v>17</v>
      </c>
      <c r="C224" s="29">
        <v>7.9439252336448593E-2</v>
      </c>
      <c r="D224" s="22">
        <v>139</v>
      </c>
      <c r="E224" s="29">
        <v>0.64953271028037385</v>
      </c>
      <c r="F224" s="22">
        <v>58</v>
      </c>
      <c r="G224" s="29">
        <v>0.27102803738317754</v>
      </c>
      <c r="H224" s="22">
        <v>0</v>
      </c>
      <c r="I224" s="29">
        <v>0</v>
      </c>
      <c r="J224" s="22">
        <f t="shared" si="5"/>
        <v>214</v>
      </c>
    </row>
    <row r="225" spans="1:10" x14ac:dyDescent="0.3">
      <c r="A225" s="22" t="s">
        <v>78</v>
      </c>
      <c r="B225" s="22">
        <v>0</v>
      </c>
      <c r="C225" s="29">
        <v>0</v>
      </c>
      <c r="D225" s="22">
        <v>0</v>
      </c>
      <c r="E225" s="29">
        <v>0</v>
      </c>
      <c r="F225" s="22">
        <v>0</v>
      </c>
      <c r="G225" s="29">
        <v>0</v>
      </c>
      <c r="H225" s="22">
        <v>0</v>
      </c>
      <c r="I225" s="29">
        <v>0</v>
      </c>
      <c r="J225" s="22">
        <f t="shared" si="5"/>
        <v>0</v>
      </c>
    </row>
    <row r="226" spans="1:10" x14ac:dyDescent="0.3">
      <c r="A226" s="22" t="s">
        <v>79</v>
      </c>
      <c r="B226" s="22">
        <v>56</v>
      </c>
      <c r="C226" s="29">
        <v>2.4691358024691357E-2</v>
      </c>
      <c r="D226" s="22">
        <v>2065</v>
      </c>
      <c r="E226" s="29">
        <v>0.91049382716049387</v>
      </c>
      <c r="F226" s="22">
        <v>138</v>
      </c>
      <c r="G226" s="29">
        <v>6.0846560846560843E-2</v>
      </c>
      <c r="H226" s="22">
        <v>9</v>
      </c>
      <c r="I226" s="29">
        <v>3.968253968253968E-3</v>
      </c>
      <c r="J226" s="22">
        <f t="shared" si="5"/>
        <v>2268</v>
      </c>
    </row>
    <row r="227" spans="1:10" x14ac:dyDescent="0.3">
      <c r="A227" s="22" t="s">
        <v>80</v>
      </c>
      <c r="B227" s="22">
        <v>0</v>
      </c>
      <c r="C227" s="29">
        <v>0</v>
      </c>
      <c r="D227" s="22">
        <v>1939</v>
      </c>
      <c r="E227" s="29">
        <v>0.97781139687342411</v>
      </c>
      <c r="F227" s="22">
        <v>44</v>
      </c>
      <c r="G227" s="29">
        <v>2.2188603126575897E-2</v>
      </c>
      <c r="H227" s="22">
        <v>0</v>
      </c>
      <c r="I227" s="29">
        <v>0</v>
      </c>
      <c r="J227" s="22">
        <f t="shared" si="5"/>
        <v>1983</v>
      </c>
    </row>
    <row r="228" spans="1:10" x14ac:dyDescent="0.3">
      <c r="A228" s="22" t="s">
        <v>21</v>
      </c>
      <c r="B228" s="22">
        <v>674</v>
      </c>
      <c r="C228" s="29">
        <v>7.3155906742499895E-3</v>
      </c>
      <c r="D228" s="22">
        <v>79110</v>
      </c>
      <c r="E228" s="29">
        <v>0.85865931489601877</v>
      </c>
      <c r="F228" s="22">
        <v>11633</v>
      </c>
      <c r="G228" s="29">
        <v>0.12626449007945123</v>
      </c>
      <c r="H228" s="22">
        <v>715</v>
      </c>
      <c r="I228" s="29">
        <v>7.7606043502800332E-3</v>
      </c>
      <c r="J228" s="22">
        <f t="shared" si="5"/>
        <v>92132</v>
      </c>
    </row>
    <row r="229" spans="1:10" x14ac:dyDescent="0.3">
      <c r="A229" s="22" t="s">
        <v>209</v>
      </c>
      <c r="B229" s="22">
        <v>0</v>
      </c>
      <c r="C229" s="29">
        <v>0</v>
      </c>
      <c r="D229" s="22">
        <v>0</v>
      </c>
      <c r="E229" s="29">
        <v>0</v>
      </c>
      <c r="F229" s="22">
        <v>0</v>
      </c>
      <c r="G229" s="29">
        <v>0</v>
      </c>
      <c r="H229" s="22">
        <v>0</v>
      </c>
      <c r="I229" s="29">
        <v>0</v>
      </c>
      <c r="J229" s="22">
        <f t="shared" si="5"/>
        <v>0</v>
      </c>
    </row>
    <row r="230" spans="1:10" x14ac:dyDescent="0.3">
      <c r="A230" s="22" t="s">
        <v>22</v>
      </c>
      <c r="B230" s="22">
        <v>0</v>
      </c>
      <c r="C230" s="29">
        <v>0</v>
      </c>
      <c r="D230" s="22">
        <v>644</v>
      </c>
      <c r="E230" s="29">
        <v>0.97575757575757571</v>
      </c>
      <c r="F230" s="22">
        <v>16</v>
      </c>
      <c r="G230" s="29">
        <v>2.4242424242424242E-2</v>
      </c>
      <c r="H230" s="22">
        <v>0</v>
      </c>
      <c r="I230" s="29">
        <v>0</v>
      </c>
      <c r="J230" s="22">
        <f t="shared" si="5"/>
        <v>660</v>
      </c>
    </row>
    <row r="231" spans="1:10" x14ac:dyDescent="0.3">
      <c r="A231" s="22" t="s">
        <v>28</v>
      </c>
      <c r="B231" s="22">
        <v>0</v>
      </c>
      <c r="C231" s="29">
        <v>0</v>
      </c>
      <c r="D231" s="22">
        <v>866</v>
      </c>
      <c r="E231" s="29">
        <v>1</v>
      </c>
      <c r="F231" s="22">
        <v>0</v>
      </c>
      <c r="G231" s="29">
        <v>0</v>
      </c>
      <c r="H231" s="22">
        <v>0</v>
      </c>
      <c r="I231" s="29">
        <v>0</v>
      </c>
      <c r="J231" s="22">
        <f t="shared" si="5"/>
        <v>866</v>
      </c>
    </row>
    <row r="232" spans="1:10" x14ac:dyDescent="0.3">
      <c r="A232" s="22" t="s">
        <v>81</v>
      </c>
      <c r="B232" s="22">
        <v>1091</v>
      </c>
      <c r="C232" s="29">
        <v>8.139361384661295E-2</v>
      </c>
      <c r="D232" s="22">
        <v>11979</v>
      </c>
      <c r="E232" s="29">
        <v>0.89368845120859441</v>
      </c>
      <c r="F232" s="22">
        <v>296</v>
      </c>
      <c r="G232" s="29">
        <v>2.2082960310355119E-2</v>
      </c>
      <c r="H232" s="22">
        <v>38</v>
      </c>
      <c r="I232" s="29">
        <v>2.8349746344374814E-3</v>
      </c>
      <c r="J232" s="22">
        <f t="shared" si="5"/>
        <v>13404</v>
      </c>
    </row>
    <row r="233" spans="1:10" s="51" customFormat="1" ht="15" thickBot="1" x14ac:dyDescent="0.35">
      <c r="A233" s="80" t="s">
        <v>37</v>
      </c>
      <c r="B233" s="80">
        <v>4</v>
      </c>
      <c r="C233" s="112">
        <v>9.7560975609756101E-2</v>
      </c>
      <c r="D233" s="80">
        <v>11</v>
      </c>
      <c r="E233" s="112">
        <v>0.26829268292682928</v>
      </c>
      <c r="F233" s="80">
        <v>26</v>
      </c>
      <c r="G233" s="112">
        <v>0.63414634146341464</v>
      </c>
      <c r="H233" s="80">
        <v>0</v>
      </c>
      <c r="I233" s="112">
        <v>0</v>
      </c>
      <c r="J233" s="80">
        <f t="shared" si="5"/>
        <v>41</v>
      </c>
    </row>
    <row r="234" spans="1:10" s="51" customFormat="1" x14ac:dyDescent="0.3">
      <c r="A234" s="82" t="s">
        <v>82</v>
      </c>
      <c r="B234" s="82">
        <f>SUM(B193:B233)</f>
        <v>24196</v>
      </c>
      <c r="C234" s="82"/>
      <c r="D234" s="82">
        <f>SUM(D193:D233)</f>
        <v>486694</v>
      </c>
      <c r="E234" s="82"/>
      <c r="F234" s="82">
        <f>SUM(F193:F233)</f>
        <v>230071</v>
      </c>
      <c r="G234" s="82"/>
      <c r="H234" s="82">
        <f>SUM(H193:H233)</f>
        <v>17283</v>
      </c>
      <c r="I234" s="82"/>
      <c r="J234" s="82">
        <f>SUM(J193:J233)</f>
        <v>758244</v>
      </c>
    </row>
    <row r="235" spans="1:10" s="51" customFormat="1" x14ac:dyDescent="0.3">
      <c r="A235" s="84" t="s">
        <v>116</v>
      </c>
      <c r="B235" s="88">
        <f>B234 / J234</f>
        <v>3.1910572322365889E-2</v>
      </c>
      <c r="C235" s="84"/>
      <c r="D235" s="88">
        <f>D234 / J234</f>
        <v>0.64186989939913797</v>
      </c>
      <c r="E235" s="84"/>
      <c r="F235" s="88">
        <f>F234 / J234</f>
        <v>0.30342607392870896</v>
      </c>
      <c r="G235" s="84"/>
      <c r="H235" s="88">
        <f>H234 / J234</f>
        <v>2.2793454349787141E-2</v>
      </c>
      <c r="I235" s="84"/>
      <c r="J235" s="88">
        <f>SUM(B235:I235)</f>
        <v>1</v>
      </c>
    </row>
    <row r="236" spans="1:10" s="51" customFormat="1" x14ac:dyDescent="0.3"/>
    <row r="237" spans="1:10" ht="20.100000000000001" customHeight="1" x14ac:dyDescent="0.3">
      <c r="A237" s="70" t="s">
        <v>262</v>
      </c>
      <c r="B237" s="114"/>
      <c r="C237" s="114"/>
      <c r="D237" s="114"/>
      <c r="E237" s="114"/>
      <c r="F237" s="114"/>
      <c r="G237" s="114"/>
      <c r="H237" s="114"/>
      <c r="I237" s="114"/>
      <c r="J237" s="72"/>
    </row>
    <row r="238" spans="1:10" x14ac:dyDescent="0.3">
      <c r="A238" s="115"/>
      <c r="B238" s="116" t="s">
        <v>203</v>
      </c>
      <c r="C238" s="117"/>
      <c r="D238" s="117"/>
      <c r="E238" s="117"/>
      <c r="F238" s="117"/>
      <c r="G238" s="117"/>
      <c r="H238" s="117"/>
      <c r="I238" s="118"/>
      <c r="J238" s="119" t="s">
        <v>0</v>
      </c>
    </row>
    <row r="239" spans="1:10" s="1" customFormat="1" ht="31.2" customHeight="1" x14ac:dyDescent="0.3">
      <c r="A239" s="123" t="s">
        <v>157</v>
      </c>
      <c r="B239" s="120" t="s">
        <v>46</v>
      </c>
      <c r="C239" s="124"/>
      <c r="D239" s="124" t="s">
        <v>202</v>
      </c>
      <c r="E239" s="124"/>
      <c r="F239" s="124" t="s">
        <v>44</v>
      </c>
      <c r="G239" s="124"/>
      <c r="H239" s="124" t="s">
        <v>45</v>
      </c>
      <c r="I239" s="125"/>
      <c r="J239" s="126" t="s">
        <v>201</v>
      </c>
    </row>
    <row r="240" spans="1:10" x14ac:dyDescent="0.3">
      <c r="A240" s="22" t="s">
        <v>38</v>
      </c>
      <c r="B240" s="22">
        <v>686</v>
      </c>
      <c r="C240" s="29">
        <v>7.9011321884754036E-3</v>
      </c>
      <c r="D240" s="22">
        <v>13170</v>
      </c>
      <c r="E240" s="29">
        <v>0.15168791679624063</v>
      </c>
      <c r="F240" s="22">
        <v>69763</v>
      </c>
      <c r="G240" s="29">
        <v>0.8035082869746496</v>
      </c>
      <c r="H240" s="22">
        <v>3204</v>
      </c>
      <c r="I240" s="29">
        <v>3.6902664040634393E-2</v>
      </c>
      <c r="J240" s="22">
        <f t="shared" ref="J240:J257" si="6">B240+D240+F240+H240</f>
        <v>86823</v>
      </c>
    </row>
    <row r="241" spans="1:10" x14ac:dyDescent="0.3">
      <c r="A241" s="22" t="s">
        <v>60</v>
      </c>
      <c r="B241" s="22">
        <v>187</v>
      </c>
      <c r="C241" s="29">
        <v>8.7114506661697573E-3</v>
      </c>
      <c r="D241" s="22">
        <v>12795</v>
      </c>
      <c r="E241" s="29">
        <v>0.59605888381626759</v>
      </c>
      <c r="F241" s="22">
        <v>7480</v>
      </c>
      <c r="G241" s="29">
        <v>0.34845802664679026</v>
      </c>
      <c r="H241" s="22">
        <v>1004</v>
      </c>
      <c r="I241" s="29">
        <v>4.6771638870772382E-2</v>
      </c>
      <c r="J241" s="22">
        <f t="shared" si="6"/>
        <v>21466</v>
      </c>
    </row>
    <row r="242" spans="1:10" x14ac:dyDescent="0.3">
      <c r="A242" s="22" t="s">
        <v>120</v>
      </c>
      <c r="B242" s="22">
        <v>1047</v>
      </c>
      <c r="C242" s="29">
        <v>9.7187412976886656E-2</v>
      </c>
      <c r="D242" s="22">
        <v>5911</v>
      </c>
      <c r="E242" s="29">
        <v>0.54868653114267152</v>
      </c>
      <c r="F242" s="22">
        <v>3730</v>
      </c>
      <c r="G242" s="29">
        <v>0.34623596027104797</v>
      </c>
      <c r="H242" s="22">
        <v>85</v>
      </c>
      <c r="I242" s="29">
        <v>7.8900956093938546E-3</v>
      </c>
      <c r="J242" s="22">
        <f t="shared" si="6"/>
        <v>10773</v>
      </c>
    </row>
    <row r="243" spans="1:10" x14ac:dyDescent="0.3">
      <c r="A243" s="22" t="s">
        <v>61</v>
      </c>
      <c r="B243" s="22">
        <v>1173</v>
      </c>
      <c r="C243" s="29">
        <v>4.1372742663656883E-2</v>
      </c>
      <c r="D243" s="22">
        <v>16357</v>
      </c>
      <c r="E243" s="29">
        <v>0.57692579006772005</v>
      </c>
      <c r="F243" s="22">
        <v>9888</v>
      </c>
      <c r="G243" s="29">
        <v>0.34875846501128666</v>
      </c>
      <c r="H243" s="22">
        <v>934</v>
      </c>
      <c r="I243" s="29">
        <v>3.2943002257336346E-2</v>
      </c>
      <c r="J243" s="22">
        <f t="shared" si="6"/>
        <v>28352</v>
      </c>
    </row>
    <row r="244" spans="1:10" x14ac:dyDescent="0.3">
      <c r="A244" s="22" t="s">
        <v>62</v>
      </c>
      <c r="B244" s="22">
        <v>113</v>
      </c>
      <c r="C244" s="29">
        <v>1.689845969792134E-2</v>
      </c>
      <c r="D244" s="22">
        <v>1690</v>
      </c>
      <c r="E244" s="29">
        <v>0.25272917601315986</v>
      </c>
      <c r="F244" s="22">
        <v>4682</v>
      </c>
      <c r="G244" s="29">
        <v>0.7001644982802453</v>
      </c>
      <c r="H244" s="22">
        <v>202</v>
      </c>
      <c r="I244" s="29">
        <v>3.0207866008673544E-2</v>
      </c>
      <c r="J244" s="22">
        <f t="shared" si="6"/>
        <v>6687</v>
      </c>
    </row>
    <row r="245" spans="1:10" x14ac:dyDescent="0.3">
      <c r="A245" s="22" t="s">
        <v>121</v>
      </c>
      <c r="B245" s="22">
        <v>76</v>
      </c>
      <c r="C245" s="29">
        <v>3.0242737763629127E-2</v>
      </c>
      <c r="D245" s="22">
        <v>858</v>
      </c>
      <c r="E245" s="29">
        <v>0.34142459212097093</v>
      </c>
      <c r="F245" s="22">
        <v>1465</v>
      </c>
      <c r="G245" s="29">
        <v>0.58296856346995618</v>
      </c>
      <c r="H245" s="22">
        <v>114</v>
      </c>
      <c r="I245" s="29">
        <v>4.5364106645443693E-2</v>
      </c>
      <c r="J245" s="22">
        <f t="shared" si="6"/>
        <v>2513</v>
      </c>
    </row>
    <row r="246" spans="1:10" x14ac:dyDescent="0.3">
      <c r="A246" s="22" t="s">
        <v>122</v>
      </c>
      <c r="B246" s="22">
        <v>5</v>
      </c>
      <c r="C246" s="29">
        <v>1.7289073305670815E-3</v>
      </c>
      <c r="D246" s="22">
        <v>1173</v>
      </c>
      <c r="E246" s="29">
        <v>0.40560165975103735</v>
      </c>
      <c r="F246" s="22">
        <v>1552</v>
      </c>
      <c r="G246" s="29">
        <v>0.53665283540802211</v>
      </c>
      <c r="H246" s="22">
        <v>162</v>
      </c>
      <c r="I246" s="29">
        <v>5.6016597510373446E-2</v>
      </c>
      <c r="J246" s="22">
        <f t="shared" si="6"/>
        <v>2892</v>
      </c>
    </row>
    <row r="247" spans="1:10" x14ac:dyDescent="0.3">
      <c r="A247" s="22" t="s">
        <v>63</v>
      </c>
      <c r="B247" s="22">
        <v>103</v>
      </c>
      <c r="C247" s="29">
        <v>1.0719117494016026E-2</v>
      </c>
      <c r="D247" s="22">
        <v>5992</v>
      </c>
      <c r="E247" s="29">
        <v>0.62358205848683523</v>
      </c>
      <c r="F247" s="22">
        <v>2455</v>
      </c>
      <c r="G247" s="29">
        <v>0.25548964512436256</v>
      </c>
      <c r="H247" s="22">
        <v>1059</v>
      </c>
      <c r="I247" s="29">
        <v>0.11020917889478614</v>
      </c>
      <c r="J247" s="22">
        <f t="shared" si="6"/>
        <v>9609</v>
      </c>
    </row>
    <row r="248" spans="1:10" x14ac:dyDescent="0.3">
      <c r="A248" s="22" t="s">
        <v>64</v>
      </c>
      <c r="B248" s="22">
        <v>101</v>
      </c>
      <c r="C248" s="29">
        <v>5.6997742663656883E-2</v>
      </c>
      <c r="D248" s="22">
        <v>445</v>
      </c>
      <c r="E248" s="29">
        <v>0.25112866817155755</v>
      </c>
      <c r="F248" s="22">
        <v>1213</v>
      </c>
      <c r="G248" s="29">
        <v>0.68453724604966137</v>
      </c>
      <c r="H248" s="22">
        <v>13</v>
      </c>
      <c r="I248" s="29">
        <v>7.3363431151241536E-3</v>
      </c>
      <c r="J248" s="22">
        <f t="shared" si="6"/>
        <v>1772</v>
      </c>
    </row>
    <row r="249" spans="1:10" x14ac:dyDescent="0.3">
      <c r="A249" s="22" t="s">
        <v>158</v>
      </c>
      <c r="B249" s="22">
        <v>263</v>
      </c>
      <c r="C249" s="29">
        <v>9.7443497591700623E-2</v>
      </c>
      <c r="D249" s="22">
        <v>1762</v>
      </c>
      <c r="E249" s="29">
        <v>0.65283438310485364</v>
      </c>
      <c r="F249" s="22">
        <v>644</v>
      </c>
      <c r="G249" s="29">
        <v>0.23860689144127453</v>
      </c>
      <c r="H249" s="22">
        <v>30</v>
      </c>
      <c r="I249" s="29">
        <v>1.1115227862171175E-2</v>
      </c>
      <c r="J249" s="22">
        <f t="shared" si="6"/>
        <v>2699</v>
      </c>
    </row>
    <row r="250" spans="1:10" x14ac:dyDescent="0.3">
      <c r="A250" s="22" t="s">
        <v>65</v>
      </c>
      <c r="B250" s="22">
        <v>108</v>
      </c>
      <c r="C250" s="29">
        <v>1.2588879822823173E-2</v>
      </c>
      <c r="D250" s="22">
        <v>6074</v>
      </c>
      <c r="E250" s="29">
        <v>0.70800792633174026</v>
      </c>
      <c r="F250" s="22">
        <v>2375</v>
      </c>
      <c r="G250" s="29">
        <v>0.27683879240004661</v>
      </c>
      <c r="H250" s="22">
        <v>22</v>
      </c>
      <c r="I250" s="29">
        <v>2.5644014453899055E-3</v>
      </c>
      <c r="J250" s="22">
        <f t="shared" si="6"/>
        <v>8579</v>
      </c>
    </row>
    <row r="251" spans="1:10" x14ac:dyDescent="0.3">
      <c r="A251" s="22" t="s">
        <v>66</v>
      </c>
      <c r="B251" s="22">
        <v>0</v>
      </c>
      <c r="C251" s="29">
        <v>0</v>
      </c>
      <c r="D251" s="22">
        <v>271</v>
      </c>
      <c r="E251" s="29">
        <v>0.43221690590111644</v>
      </c>
      <c r="F251" s="22">
        <v>340</v>
      </c>
      <c r="G251" s="29">
        <v>0.54226475279106856</v>
      </c>
      <c r="H251" s="22">
        <v>16</v>
      </c>
      <c r="I251" s="29">
        <v>2.5518341307814992E-2</v>
      </c>
      <c r="J251" s="22">
        <f t="shared" si="6"/>
        <v>627</v>
      </c>
    </row>
    <row r="252" spans="1:10" x14ac:dyDescent="0.3">
      <c r="A252" s="22" t="s">
        <v>159</v>
      </c>
      <c r="B252" s="22">
        <v>0</v>
      </c>
      <c r="C252" s="29">
        <v>0</v>
      </c>
      <c r="D252" s="22">
        <v>5825</v>
      </c>
      <c r="E252" s="29">
        <v>0.79165534112530578</v>
      </c>
      <c r="F252" s="22">
        <v>1197</v>
      </c>
      <c r="G252" s="29">
        <v>0.16268007610763793</v>
      </c>
      <c r="H252" s="22">
        <v>336</v>
      </c>
      <c r="I252" s="29">
        <v>4.5664582767056268E-2</v>
      </c>
      <c r="J252" s="22">
        <f t="shared" si="6"/>
        <v>7358</v>
      </c>
    </row>
    <row r="253" spans="1:10" x14ac:dyDescent="0.3">
      <c r="A253" s="22" t="s">
        <v>123</v>
      </c>
      <c r="B253" s="22">
        <v>0</v>
      </c>
      <c r="C253" s="29">
        <v>0</v>
      </c>
      <c r="D253" s="22">
        <v>1126</v>
      </c>
      <c r="E253" s="29">
        <v>0.6190214403518417</v>
      </c>
      <c r="F253" s="22">
        <v>693</v>
      </c>
      <c r="G253" s="29">
        <v>0.38097855964815835</v>
      </c>
      <c r="H253" s="22">
        <v>0</v>
      </c>
      <c r="I253" s="29">
        <v>0</v>
      </c>
      <c r="J253" s="22">
        <f t="shared" si="6"/>
        <v>1819</v>
      </c>
    </row>
    <row r="254" spans="1:10" x14ac:dyDescent="0.3">
      <c r="A254" s="22" t="s">
        <v>67</v>
      </c>
      <c r="B254" s="22">
        <v>117</v>
      </c>
      <c r="C254" s="29">
        <v>2.8550512445095169E-2</v>
      </c>
      <c r="D254" s="22">
        <v>3273</v>
      </c>
      <c r="E254" s="29">
        <v>0.79868228404099562</v>
      </c>
      <c r="F254" s="22">
        <v>708</v>
      </c>
      <c r="G254" s="29">
        <v>0.17276720351390923</v>
      </c>
      <c r="H254" s="22">
        <v>0</v>
      </c>
      <c r="I254" s="29">
        <v>0</v>
      </c>
      <c r="J254" s="22">
        <f t="shared" si="6"/>
        <v>4098</v>
      </c>
    </row>
    <row r="255" spans="1:10" x14ac:dyDescent="0.3">
      <c r="A255" s="22" t="s">
        <v>68</v>
      </c>
      <c r="B255" s="22">
        <v>78</v>
      </c>
      <c r="C255" s="29">
        <v>8.8036117381489837E-2</v>
      </c>
      <c r="D255" s="22">
        <v>486</v>
      </c>
      <c r="E255" s="29">
        <v>0.54853273137697522</v>
      </c>
      <c r="F255" s="22">
        <v>158</v>
      </c>
      <c r="G255" s="29">
        <v>0.17832957110609482</v>
      </c>
      <c r="H255" s="22">
        <v>164</v>
      </c>
      <c r="I255" s="29">
        <v>0.18510158013544017</v>
      </c>
      <c r="J255" s="22">
        <f t="shared" si="6"/>
        <v>886</v>
      </c>
    </row>
    <row r="256" spans="1:10" x14ac:dyDescent="0.3">
      <c r="A256" s="22" t="s">
        <v>69</v>
      </c>
      <c r="B256" s="22">
        <v>0</v>
      </c>
      <c r="C256" s="29">
        <v>0</v>
      </c>
      <c r="D256" s="22">
        <v>0</v>
      </c>
      <c r="E256" s="29">
        <v>0</v>
      </c>
      <c r="F256" s="22">
        <v>4</v>
      </c>
      <c r="G256" s="29">
        <v>1</v>
      </c>
      <c r="H256" s="22">
        <v>0</v>
      </c>
      <c r="I256" s="29">
        <v>0</v>
      </c>
      <c r="J256" s="22">
        <f t="shared" si="6"/>
        <v>4</v>
      </c>
    </row>
    <row r="257" spans="1:10" s="51" customFormat="1" ht="15" thickBot="1" x14ac:dyDescent="0.35">
      <c r="A257" s="80" t="s">
        <v>124</v>
      </c>
      <c r="B257" s="80">
        <v>436</v>
      </c>
      <c r="C257" s="112">
        <v>0.14165042235217673</v>
      </c>
      <c r="D257" s="80">
        <v>1353</v>
      </c>
      <c r="E257" s="112">
        <v>0.43957115009746589</v>
      </c>
      <c r="F257" s="80">
        <v>1215</v>
      </c>
      <c r="G257" s="112">
        <v>0.39473684210526316</v>
      </c>
      <c r="H257" s="80">
        <v>74</v>
      </c>
      <c r="I257" s="112">
        <v>2.4041585445094216E-2</v>
      </c>
      <c r="J257" s="80">
        <f t="shared" si="6"/>
        <v>3078</v>
      </c>
    </row>
    <row r="258" spans="1:10" s="51" customFormat="1" x14ac:dyDescent="0.3">
      <c r="A258" s="82" t="s">
        <v>82</v>
      </c>
      <c r="B258" s="82">
        <f>SUM(B240:B257)</f>
        <v>4493</v>
      </c>
      <c r="C258" s="82"/>
      <c r="D258" s="82">
        <f>SUM(D240:D257)</f>
        <v>78561</v>
      </c>
      <c r="E258" s="82"/>
      <c r="F258" s="82">
        <f>SUM(F240:F257)</f>
        <v>109562</v>
      </c>
      <c r="G258" s="82"/>
      <c r="H258" s="82">
        <f>SUM(H240:H257)</f>
        <v>7419</v>
      </c>
      <c r="I258" s="82"/>
      <c r="J258" s="82">
        <f>SUM(J240:J257)</f>
        <v>200035</v>
      </c>
    </row>
    <row r="259" spans="1:10" s="51" customFormat="1" x14ac:dyDescent="0.3">
      <c r="A259" s="84" t="s">
        <v>116</v>
      </c>
      <c r="B259" s="88">
        <f>B258 / J258</f>
        <v>2.2461069312870247E-2</v>
      </c>
      <c r="C259" s="84"/>
      <c r="D259" s="88">
        <f>D258 / J258</f>
        <v>0.39273627115254828</v>
      </c>
      <c r="E259" s="84"/>
      <c r="F259" s="88">
        <f>F258 / J258</f>
        <v>0.54771415002374579</v>
      </c>
      <c r="G259" s="84"/>
      <c r="H259" s="88">
        <f>H258 / J258</f>
        <v>3.7088509510835602E-2</v>
      </c>
      <c r="I259" s="84"/>
      <c r="J259" s="88">
        <f>SUM(B259:I259)</f>
        <v>0.99999999999999989</v>
      </c>
    </row>
    <row r="260" spans="1:10" s="51" customFormat="1" x14ac:dyDescent="0.3"/>
    <row r="261" spans="1:10" ht="20.100000000000001" customHeight="1" x14ac:dyDescent="0.3">
      <c r="A261" s="70" t="s">
        <v>283</v>
      </c>
      <c r="B261" s="114"/>
      <c r="C261" s="114"/>
      <c r="D261" s="114"/>
      <c r="E261" s="114"/>
      <c r="F261" s="114"/>
      <c r="G261" s="114"/>
      <c r="H261" s="114"/>
      <c r="I261" s="114"/>
      <c r="J261" s="72"/>
    </row>
    <row r="262" spans="1:10" x14ac:dyDescent="0.3">
      <c r="A262" s="115"/>
      <c r="B262" s="116" t="s">
        <v>203</v>
      </c>
      <c r="C262" s="117"/>
      <c r="D262" s="117"/>
      <c r="E262" s="117"/>
      <c r="F262" s="117"/>
      <c r="G262" s="117"/>
      <c r="H262" s="117"/>
      <c r="I262" s="118"/>
      <c r="J262" s="119" t="s">
        <v>0</v>
      </c>
    </row>
    <row r="263" spans="1:10" s="1" customFormat="1" ht="31.2" customHeight="1" x14ac:dyDescent="0.3">
      <c r="A263" s="123" t="s">
        <v>23</v>
      </c>
      <c r="B263" s="120" t="s">
        <v>46</v>
      </c>
      <c r="C263" s="124"/>
      <c r="D263" s="124" t="s">
        <v>202</v>
      </c>
      <c r="E263" s="124"/>
      <c r="F263" s="124" t="s">
        <v>44</v>
      </c>
      <c r="G263" s="124"/>
      <c r="H263" s="124" t="s">
        <v>45</v>
      </c>
      <c r="I263" s="125"/>
      <c r="J263" s="126" t="s">
        <v>201</v>
      </c>
    </row>
    <row r="264" spans="1:10" x14ac:dyDescent="0.3">
      <c r="A264" s="22" t="s">
        <v>1</v>
      </c>
      <c r="B264" s="22">
        <v>3253</v>
      </c>
      <c r="C264" s="29">
        <v>1.8868909512761021E-2</v>
      </c>
      <c r="D264" s="22">
        <v>59269</v>
      </c>
      <c r="E264" s="29">
        <v>0.34378770301624129</v>
      </c>
      <c r="F264" s="22">
        <v>103090</v>
      </c>
      <c r="G264" s="29">
        <v>0.59796983758700695</v>
      </c>
      <c r="H264" s="22">
        <v>6788</v>
      </c>
      <c r="I264" s="29">
        <v>3.9373549883990722E-2</v>
      </c>
      <c r="J264" s="22">
        <f t="shared" ref="J264:J304" si="7">B264+D264+F264+H264</f>
        <v>172400</v>
      </c>
    </row>
    <row r="265" spans="1:10" x14ac:dyDescent="0.3">
      <c r="A265" s="22" t="s">
        <v>2</v>
      </c>
      <c r="B265" s="22">
        <v>820</v>
      </c>
      <c r="C265" s="29">
        <v>8.040003921953133E-2</v>
      </c>
      <c r="D265" s="22">
        <v>6483</v>
      </c>
      <c r="E265" s="29">
        <v>0.63565055397587999</v>
      </c>
      <c r="F265" s="22">
        <v>2754</v>
      </c>
      <c r="G265" s="29">
        <v>0.27002647318364548</v>
      </c>
      <c r="H265" s="22">
        <v>142</v>
      </c>
      <c r="I265" s="29">
        <v>1.3922933620943229E-2</v>
      </c>
      <c r="J265" s="22">
        <f t="shared" si="7"/>
        <v>10199</v>
      </c>
    </row>
    <row r="266" spans="1:10" x14ac:dyDescent="0.3">
      <c r="A266" s="22" t="s">
        <v>3</v>
      </c>
      <c r="B266" s="22">
        <v>0</v>
      </c>
      <c r="C266" s="29">
        <v>0</v>
      </c>
      <c r="D266" s="22">
        <v>102</v>
      </c>
      <c r="E266" s="29">
        <v>0.55737704918032782</v>
      </c>
      <c r="F266" s="22">
        <v>81</v>
      </c>
      <c r="G266" s="29">
        <v>0.44262295081967212</v>
      </c>
      <c r="H266" s="22">
        <v>0</v>
      </c>
      <c r="I266" s="29">
        <v>0</v>
      </c>
      <c r="J266" s="22">
        <f t="shared" si="7"/>
        <v>183</v>
      </c>
    </row>
    <row r="267" spans="1:10" x14ac:dyDescent="0.3">
      <c r="A267" s="22" t="s">
        <v>31</v>
      </c>
      <c r="B267" s="22">
        <v>0</v>
      </c>
      <c r="C267" s="29">
        <v>0</v>
      </c>
      <c r="D267" s="22">
        <v>702</v>
      </c>
      <c r="E267" s="29">
        <v>0.695049504950495</v>
      </c>
      <c r="F267" s="22">
        <v>301</v>
      </c>
      <c r="G267" s="29">
        <v>0.29801980198019801</v>
      </c>
      <c r="H267" s="22">
        <v>7</v>
      </c>
      <c r="I267" s="29">
        <v>6.9306930693069308E-3</v>
      </c>
      <c r="J267" s="22">
        <f t="shared" si="7"/>
        <v>1010</v>
      </c>
    </row>
    <row r="268" spans="1:10" x14ac:dyDescent="0.3">
      <c r="A268" s="22" t="s">
        <v>30</v>
      </c>
      <c r="B268" s="22">
        <v>0</v>
      </c>
      <c r="C268" s="29">
        <v>0</v>
      </c>
      <c r="D268" s="22">
        <v>0</v>
      </c>
      <c r="E268" s="29">
        <v>0</v>
      </c>
      <c r="F268" s="22">
        <v>0</v>
      </c>
      <c r="G268" s="29">
        <v>0</v>
      </c>
      <c r="H268" s="22">
        <v>0</v>
      </c>
      <c r="I268" s="29">
        <v>0</v>
      </c>
      <c r="J268" s="22">
        <f t="shared" si="7"/>
        <v>0</v>
      </c>
    </row>
    <row r="269" spans="1:10" x14ac:dyDescent="0.3">
      <c r="A269" s="22" t="s">
        <v>4</v>
      </c>
      <c r="B269" s="22">
        <v>0</v>
      </c>
      <c r="C269" s="29">
        <v>0</v>
      </c>
      <c r="D269" s="22">
        <v>542</v>
      </c>
      <c r="E269" s="29">
        <v>0.5060690943043884</v>
      </c>
      <c r="F269" s="22">
        <v>520</v>
      </c>
      <c r="G269" s="29">
        <v>0.48552754435107376</v>
      </c>
      <c r="H269" s="22">
        <v>9</v>
      </c>
      <c r="I269" s="29">
        <v>8.4033613445378148E-3</v>
      </c>
      <c r="J269" s="22">
        <f t="shared" si="7"/>
        <v>1071</v>
      </c>
    </row>
    <row r="270" spans="1:10" x14ac:dyDescent="0.3">
      <c r="A270" s="22" t="s">
        <v>72</v>
      </c>
      <c r="B270" s="22">
        <v>1</v>
      </c>
      <c r="C270" s="29">
        <v>4.830917874396135E-3</v>
      </c>
      <c r="D270" s="22">
        <v>197</v>
      </c>
      <c r="E270" s="29">
        <v>0.95169082125603865</v>
      </c>
      <c r="F270" s="22">
        <v>7</v>
      </c>
      <c r="G270" s="29">
        <v>3.3816425120772944E-2</v>
      </c>
      <c r="H270" s="22">
        <v>2</v>
      </c>
      <c r="I270" s="29">
        <v>9.6618357487922701E-3</v>
      </c>
      <c r="J270" s="22">
        <f t="shared" si="7"/>
        <v>207</v>
      </c>
    </row>
    <row r="271" spans="1:10" x14ac:dyDescent="0.3">
      <c r="A271" s="22" t="s">
        <v>5</v>
      </c>
      <c r="B271" s="22">
        <v>30</v>
      </c>
      <c r="C271" s="29">
        <v>5.9288537549407112E-2</v>
      </c>
      <c r="D271" s="22">
        <v>329</v>
      </c>
      <c r="E271" s="29">
        <v>0.65019762845849804</v>
      </c>
      <c r="F271" s="22">
        <v>143</v>
      </c>
      <c r="G271" s="29">
        <v>0.28260869565217389</v>
      </c>
      <c r="H271" s="22">
        <v>4</v>
      </c>
      <c r="I271" s="29">
        <v>7.9051383399209481E-3</v>
      </c>
      <c r="J271" s="22">
        <f t="shared" si="7"/>
        <v>506</v>
      </c>
    </row>
    <row r="272" spans="1:10" x14ac:dyDescent="0.3">
      <c r="A272" s="22" t="s">
        <v>6</v>
      </c>
      <c r="B272" s="22">
        <v>0</v>
      </c>
      <c r="C272" s="29">
        <v>0</v>
      </c>
      <c r="D272" s="22">
        <v>235</v>
      </c>
      <c r="E272" s="29">
        <v>0.95918367346938771</v>
      </c>
      <c r="F272" s="22">
        <v>10</v>
      </c>
      <c r="G272" s="29">
        <v>4.0816326530612242E-2</v>
      </c>
      <c r="H272" s="22">
        <v>0</v>
      </c>
      <c r="I272" s="29">
        <v>0</v>
      </c>
      <c r="J272" s="22">
        <f t="shared" si="7"/>
        <v>245</v>
      </c>
    </row>
    <row r="273" spans="1:10" x14ac:dyDescent="0.3">
      <c r="A273" s="22" t="s">
        <v>7</v>
      </c>
      <c r="B273" s="22">
        <v>0</v>
      </c>
      <c r="C273" s="29">
        <v>0</v>
      </c>
      <c r="D273" s="22">
        <v>490</v>
      </c>
      <c r="E273" s="29">
        <v>0.9477756286266924</v>
      </c>
      <c r="F273" s="22">
        <v>27</v>
      </c>
      <c r="G273" s="29">
        <v>5.2224371373307543E-2</v>
      </c>
      <c r="H273" s="22">
        <v>0</v>
      </c>
      <c r="I273" s="29">
        <v>0</v>
      </c>
      <c r="J273" s="22">
        <f t="shared" si="7"/>
        <v>517</v>
      </c>
    </row>
    <row r="274" spans="1:10" x14ac:dyDescent="0.3">
      <c r="A274" s="22" t="s">
        <v>8</v>
      </c>
      <c r="B274" s="22">
        <v>0</v>
      </c>
      <c r="C274" s="29">
        <v>0</v>
      </c>
      <c r="D274" s="22">
        <v>38</v>
      </c>
      <c r="E274" s="29">
        <v>0.66666666666666663</v>
      </c>
      <c r="F274" s="22">
        <v>11</v>
      </c>
      <c r="G274" s="29">
        <v>0.19298245614035087</v>
      </c>
      <c r="H274" s="22">
        <v>8</v>
      </c>
      <c r="I274" s="29">
        <v>0.14035087719298245</v>
      </c>
      <c r="J274" s="22">
        <f t="shared" si="7"/>
        <v>57</v>
      </c>
    </row>
    <row r="275" spans="1:10" x14ac:dyDescent="0.3">
      <c r="A275" s="22" t="s">
        <v>73</v>
      </c>
      <c r="B275" s="22">
        <v>0</v>
      </c>
      <c r="C275" s="29">
        <v>0</v>
      </c>
      <c r="D275" s="22">
        <v>0</v>
      </c>
      <c r="E275" s="29">
        <v>0</v>
      </c>
      <c r="F275" s="22">
        <v>0</v>
      </c>
      <c r="G275" s="29">
        <v>0</v>
      </c>
      <c r="H275" s="22">
        <v>0</v>
      </c>
      <c r="I275" s="29">
        <v>0</v>
      </c>
      <c r="J275" s="22">
        <f t="shared" si="7"/>
        <v>0</v>
      </c>
    </row>
    <row r="276" spans="1:10" x14ac:dyDescent="0.3">
      <c r="A276" s="22" t="s">
        <v>9</v>
      </c>
      <c r="B276" s="22">
        <v>0</v>
      </c>
      <c r="C276" s="29">
        <v>0</v>
      </c>
      <c r="D276" s="22">
        <v>353</v>
      </c>
      <c r="E276" s="29">
        <v>0.98603351955307261</v>
      </c>
      <c r="F276" s="22">
        <v>5</v>
      </c>
      <c r="G276" s="29">
        <v>1.3966480446927373E-2</v>
      </c>
      <c r="H276" s="22">
        <v>0</v>
      </c>
      <c r="I276" s="29">
        <v>0</v>
      </c>
      <c r="J276" s="22">
        <f t="shared" si="7"/>
        <v>358</v>
      </c>
    </row>
    <row r="277" spans="1:10" x14ac:dyDescent="0.3">
      <c r="A277" s="22" t="s">
        <v>10</v>
      </c>
      <c r="B277" s="22">
        <v>250</v>
      </c>
      <c r="C277" s="29">
        <v>0.1223091976516634</v>
      </c>
      <c r="D277" s="22">
        <v>1289</v>
      </c>
      <c r="E277" s="29">
        <v>0.63062622309197647</v>
      </c>
      <c r="F277" s="22">
        <v>398</v>
      </c>
      <c r="G277" s="29">
        <v>0.19471624266144813</v>
      </c>
      <c r="H277" s="22">
        <v>107</v>
      </c>
      <c r="I277" s="29">
        <v>5.2348336594911934E-2</v>
      </c>
      <c r="J277" s="22">
        <f t="shared" si="7"/>
        <v>2044</v>
      </c>
    </row>
    <row r="278" spans="1:10" x14ac:dyDescent="0.3">
      <c r="A278" s="22" t="s">
        <v>11</v>
      </c>
      <c r="B278" s="22">
        <v>0</v>
      </c>
      <c r="C278" s="29">
        <v>0</v>
      </c>
      <c r="D278" s="22">
        <v>106</v>
      </c>
      <c r="E278" s="29">
        <v>0.96363636363636362</v>
      </c>
      <c r="F278" s="22">
        <v>4</v>
      </c>
      <c r="G278" s="29">
        <v>3.6363636363636362E-2</v>
      </c>
      <c r="H278" s="22">
        <v>0</v>
      </c>
      <c r="I278" s="29">
        <v>0</v>
      </c>
      <c r="J278" s="22">
        <f t="shared" si="7"/>
        <v>110</v>
      </c>
    </row>
    <row r="279" spans="1:10" x14ac:dyDescent="0.3">
      <c r="A279" s="22" t="s">
        <v>12</v>
      </c>
      <c r="B279" s="22">
        <v>22</v>
      </c>
      <c r="C279" s="29">
        <v>0.10232558139534884</v>
      </c>
      <c r="D279" s="22">
        <v>97</v>
      </c>
      <c r="E279" s="29">
        <v>0.4511627906976744</v>
      </c>
      <c r="F279" s="22">
        <v>95</v>
      </c>
      <c r="G279" s="29">
        <v>0.44186046511627908</v>
      </c>
      <c r="H279" s="22">
        <v>1</v>
      </c>
      <c r="I279" s="29">
        <v>4.6511627906976744E-3</v>
      </c>
      <c r="J279" s="22">
        <f t="shared" si="7"/>
        <v>215</v>
      </c>
    </row>
    <row r="280" spans="1:10" x14ac:dyDescent="0.3">
      <c r="A280" s="22" t="s">
        <v>13</v>
      </c>
      <c r="B280" s="22">
        <v>0</v>
      </c>
      <c r="C280" s="29">
        <v>0</v>
      </c>
      <c r="D280" s="22">
        <v>2353</v>
      </c>
      <c r="E280" s="29">
        <v>0.95417680454176801</v>
      </c>
      <c r="F280" s="22">
        <v>113</v>
      </c>
      <c r="G280" s="29">
        <v>4.5823195458231956E-2</v>
      </c>
      <c r="H280" s="22">
        <v>0</v>
      </c>
      <c r="I280" s="29">
        <v>0</v>
      </c>
      <c r="J280" s="22">
        <f t="shared" si="7"/>
        <v>2466</v>
      </c>
    </row>
    <row r="281" spans="1:10" x14ac:dyDescent="0.3">
      <c r="A281" s="22" t="s">
        <v>14</v>
      </c>
      <c r="B281" s="22">
        <v>0</v>
      </c>
      <c r="C281" s="29">
        <v>0</v>
      </c>
      <c r="D281" s="22">
        <v>0</v>
      </c>
      <c r="E281" s="29">
        <v>0</v>
      </c>
      <c r="F281" s="22">
        <v>0</v>
      </c>
      <c r="G281" s="29">
        <v>0</v>
      </c>
      <c r="H281" s="22">
        <v>0</v>
      </c>
      <c r="I281" s="29">
        <v>0</v>
      </c>
      <c r="J281" s="22">
        <f t="shared" si="7"/>
        <v>0</v>
      </c>
    </row>
    <row r="282" spans="1:10" x14ac:dyDescent="0.3">
      <c r="A282" s="22" t="s">
        <v>74</v>
      </c>
      <c r="B282" s="22">
        <v>0</v>
      </c>
      <c r="C282" s="29">
        <v>0</v>
      </c>
      <c r="D282" s="22">
        <v>17</v>
      </c>
      <c r="E282" s="29">
        <v>0.53125</v>
      </c>
      <c r="F282" s="22">
        <v>14</v>
      </c>
      <c r="G282" s="29">
        <v>0.4375</v>
      </c>
      <c r="H282" s="22">
        <v>1</v>
      </c>
      <c r="I282" s="29">
        <v>3.125E-2</v>
      </c>
      <c r="J282" s="22">
        <f t="shared" si="7"/>
        <v>32</v>
      </c>
    </row>
    <row r="283" spans="1:10" x14ac:dyDescent="0.3">
      <c r="A283" s="22" t="s">
        <v>15</v>
      </c>
      <c r="B283" s="22">
        <v>0</v>
      </c>
      <c r="C283" s="29">
        <v>0</v>
      </c>
      <c r="D283" s="22">
        <v>122</v>
      </c>
      <c r="E283" s="29">
        <v>0.89051094890510951</v>
      </c>
      <c r="F283" s="22">
        <v>14</v>
      </c>
      <c r="G283" s="29">
        <v>0.10218978102189781</v>
      </c>
      <c r="H283" s="22">
        <v>1</v>
      </c>
      <c r="I283" s="29">
        <v>7.2992700729927005E-3</v>
      </c>
      <c r="J283" s="22">
        <f t="shared" si="7"/>
        <v>137</v>
      </c>
    </row>
    <row r="284" spans="1:10" x14ac:dyDescent="0.3">
      <c r="A284" s="22" t="s">
        <v>16</v>
      </c>
      <c r="B284" s="22">
        <v>0</v>
      </c>
      <c r="C284" s="29">
        <v>0</v>
      </c>
      <c r="D284" s="22">
        <v>4</v>
      </c>
      <c r="E284" s="29">
        <v>0.36363636363636365</v>
      </c>
      <c r="F284" s="22">
        <v>5</v>
      </c>
      <c r="G284" s="29">
        <v>0.45454545454545453</v>
      </c>
      <c r="H284" s="22">
        <v>2</v>
      </c>
      <c r="I284" s="29">
        <v>0.18181818181818182</v>
      </c>
      <c r="J284" s="22">
        <f t="shared" si="7"/>
        <v>11</v>
      </c>
    </row>
    <row r="285" spans="1:10" x14ac:dyDescent="0.3">
      <c r="A285" s="22" t="s">
        <v>188</v>
      </c>
      <c r="B285" s="22">
        <v>0</v>
      </c>
      <c r="C285" s="29">
        <v>0</v>
      </c>
      <c r="D285" s="22">
        <v>0</v>
      </c>
      <c r="E285" s="29">
        <v>0</v>
      </c>
      <c r="F285" s="22">
        <v>0</v>
      </c>
      <c r="G285" s="29">
        <v>0</v>
      </c>
      <c r="H285" s="22">
        <v>0</v>
      </c>
      <c r="I285" s="29">
        <v>0</v>
      </c>
      <c r="J285" s="22">
        <f t="shared" si="7"/>
        <v>0</v>
      </c>
    </row>
    <row r="286" spans="1:10" x14ac:dyDescent="0.3">
      <c r="A286" s="22" t="s">
        <v>17</v>
      </c>
      <c r="B286" s="22">
        <v>0</v>
      </c>
      <c r="C286" s="29">
        <v>0</v>
      </c>
      <c r="D286" s="22">
        <v>0</v>
      </c>
      <c r="E286" s="29">
        <v>0</v>
      </c>
      <c r="F286" s="22">
        <v>0</v>
      </c>
      <c r="G286" s="29">
        <v>0</v>
      </c>
      <c r="H286" s="22">
        <v>0</v>
      </c>
      <c r="I286" s="29">
        <v>0</v>
      </c>
      <c r="J286" s="22">
        <f t="shared" si="7"/>
        <v>0</v>
      </c>
    </row>
    <row r="287" spans="1:10" x14ac:dyDescent="0.3">
      <c r="A287" s="22" t="s">
        <v>75</v>
      </c>
      <c r="B287" s="22">
        <v>0</v>
      </c>
      <c r="C287" s="29">
        <v>0</v>
      </c>
      <c r="D287" s="22">
        <v>0</v>
      </c>
      <c r="E287" s="29">
        <v>0</v>
      </c>
      <c r="F287" s="22">
        <v>0</v>
      </c>
      <c r="G287" s="29">
        <v>0</v>
      </c>
      <c r="H287" s="22">
        <v>0</v>
      </c>
      <c r="I287" s="29">
        <v>0</v>
      </c>
      <c r="J287" s="22">
        <f t="shared" si="7"/>
        <v>0</v>
      </c>
    </row>
    <row r="288" spans="1:10" x14ac:dyDescent="0.3">
      <c r="A288" s="22" t="s">
        <v>187</v>
      </c>
      <c r="B288" s="22">
        <v>0</v>
      </c>
      <c r="C288" s="29">
        <v>0</v>
      </c>
      <c r="D288" s="22">
        <v>0</v>
      </c>
      <c r="E288" s="29">
        <v>0</v>
      </c>
      <c r="F288" s="22">
        <v>0</v>
      </c>
      <c r="G288" s="29">
        <v>0</v>
      </c>
      <c r="H288" s="22">
        <v>0</v>
      </c>
      <c r="I288" s="29">
        <v>0</v>
      </c>
      <c r="J288" s="22">
        <f t="shared" si="7"/>
        <v>0</v>
      </c>
    </row>
    <row r="289" spans="1:10" x14ac:dyDescent="0.3">
      <c r="A289" s="22" t="s">
        <v>186</v>
      </c>
      <c r="B289" s="22">
        <v>0</v>
      </c>
      <c r="C289" s="29">
        <v>0</v>
      </c>
      <c r="D289" s="22">
        <v>0</v>
      </c>
      <c r="E289" s="29">
        <v>0</v>
      </c>
      <c r="F289" s="22">
        <v>0</v>
      </c>
      <c r="G289" s="29">
        <v>0</v>
      </c>
      <c r="H289" s="22">
        <v>0</v>
      </c>
      <c r="I289" s="29">
        <v>0</v>
      </c>
      <c r="J289" s="22">
        <f t="shared" si="7"/>
        <v>0</v>
      </c>
    </row>
    <row r="290" spans="1:10" x14ac:dyDescent="0.3">
      <c r="A290" s="22" t="s">
        <v>18</v>
      </c>
      <c r="B290" s="22">
        <v>0</v>
      </c>
      <c r="C290" s="29">
        <v>0</v>
      </c>
      <c r="D290" s="22">
        <v>0</v>
      </c>
      <c r="E290" s="29">
        <v>0</v>
      </c>
      <c r="F290" s="22">
        <v>0</v>
      </c>
      <c r="G290" s="29">
        <v>0</v>
      </c>
      <c r="H290" s="22">
        <v>0</v>
      </c>
      <c r="I290" s="29">
        <v>0</v>
      </c>
      <c r="J290" s="22">
        <f t="shared" si="7"/>
        <v>0</v>
      </c>
    </row>
    <row r="291" spans="1:10" x14ac:dyDescent="0.3">
      <c r="A291" s="22" t="s">
        <v>185</v>
      </c>
      <c r="B291" s="22">
        <v>0</v>
      </c>
      <c r="C291" s="29">
        <v>0</v>
      </c>
      <c r="D291" s="22">
        <v>49</v>
      </c>
      <c r="E291" s="29">
        <v>0.80327868852459017</v>
      </c>
      <c r="F291" s="22">
        <v>6</v>
      </c>
      <c r="G291" s="29">
        <v>9.8360655737704916E-2</v>
      </c>
      <c r="H291" s="22">
        <v>6</v>
      </c>
      <c r="I291" s="29">
        <v>9.8360655737704916E-2</v>
      </c>
      <c r="J291" s="22">
        <f t="shared" si="7"/>
        <v>61</v>
      </c>
    </row>
    <row r="292" spans="1:10" x14ac:dyDescent="0.3">
      <c r="A292" s="22" t="s">
        <v>19</v>
      </c>
      <c r="B292" s="22">
        <v>0</v>
      </c>
      <c r="C292" s="29">
        <v>0</v>
      </c>
      <c r="D292" s="22">
        <v>3854</v>
      </c>
      <c r="E292" s="29">
        <v>0.85378821444395214</v>
      </c>
      <c r="F292" s="22">
        <v>527</v>
      </c>
      <c r="G292" s="29">
        <v>0.11674789543642003</v>
      </c>
      <c r="H292" s="22">
        <v>133</v>
      </c>
      <c r="I292" s="29">
        <v>2.9463890119627825E-2</v>
      </c>
      <c r="J292" s="22">
        <f t="shared" si="7"/>
        <v>4514</v>
      </c>
    </row>
    <row r="293" spans="1:10" x14ac:dyDescent="0.3">
      <c r="A293" s="22" t="s">
        <v>29</v>
      </c>
      <c r="B293" s="22">
        <v>0</v>
      </c>
      <c r="C293" s="29">
        <v>0</v>
      </c>
      <c r="D293" s="22">
        <v>0</v>
      </c>
      <c r="E293" s="29">
        <v>0</v>
      </c>
      <c r="F293" s="22">
        <v>0</v>
      </c>
      <c r="G293" s="29">
        <v>0</v>
      </c>
      <c r="H293" s="22">
        <v>0</v>
      </c>
      <c r="I293" s="29">
        <v>0</v>
      </c>
      <c r="J293" s="22">
        <f t="shared" si="7"/>
        <v>0</v>
      </c>
    </row>
    <row r="294" spans="1:10" x14ac:dyDescent="0.3">
      <c r="A294" s="22" t="s">
        <v>77</v>
      </c>
      <c r="B294" s="22">
        <v>0</v>
      </c>
      <c r="C294" s="29">
        <v>0</v>
      </c>
      <c r="D294" s="22">
        <v>396</v>
      </c>
      <c r="E294" s="29">
        <v>0.96116504854368934</v>
      </c>
      <c r="F294" s="22">
        <v>0</v>
      </c>
      <c r="G294" s="29">
        <v>0</v>
      </c>
      <c r="H294" s="22">
        <v>16</v>
      </c>
      <c r="I294" s="29">
        <v>3.8834951456310676E-2</v>
      </c>
      <c r="J294" s="22">
        <f t="shared" si="7"/>
        <v>412</v>
      </c>
    </row>
    <row r="295" spans="1:10" x14ac:dyDescent="0.3">
      <c r="A295" s="22" t="s">
        <v>20</v>
      </c>
      <c r="B295" s="22">
        <v>0</v>
      </c>
      <c r="C295" s="29">
        <v>0</v>
      </c>
      <c r="D295" s="22">
        <v>0</v>
      </c>
      <c r="E295" s="29">
        <v>0</v>
      </c>
      <c r="F295" s="22">
        <v>0</v>
      </c>
      <c r="G295" s="29">
        <v>0</v>
      </c>
      <c r="H295" s="22">
        <v>0</v>
      </c>
      <c r="I295" s="29">
        <v>0</v>
      </c>
      <c r="J295" s="22">
        <f t="shared" si="7"/>
        <v>0</v>
      </c>
    </row>
    <row r="296" spans="1:10" x14ac:dyDescent="0.3">
      <c r="A296" s="22" t="s">
        <v>78</v>
      </c>
      <c r="B296" s="22">
        <v>0</v>
      </c>
      <c r="C296" s="29">
        <v>0</v>
      </c>
      <c r="D296" s="22">
        <v>0</v>
      </c>
      <c r="E296" s="29">
        <v>0</v>
      </c>
      <c r="F296" s="22">
        <v>0</v>
      </c>
      <c r="G296" s="29">
        <v>0</v>
      </c>
      <c r="H296" s="22">
        <v>0</v>
      </c>
      <c r="I296" s="29">
        <v>0</v>
      </c>
      <c r="J296" s="22">
        <f t="shared" si="7"/>
        <v>0</v>
      </c>
    </row>
    <row r="297" spans="1:10" x14ac:dyDescent="0.3">
      <c r="A297" s="22" t="s">
        <v>79</v>
      </c>
      <c r="B297" s="22">
        <v>0</v>
      </c>
      <c r="C297" s="29">
        <v>0</v>
      </c>
      <c r="D297" s="22">
        <v>0</v>
      </c>
      <c r="E297" s="29">
        <v>0</v>
      </c>
      <c r="F297" s="22">
        <v>4</v>
      </c>
      <c r="G297" s="29">
        <v>1</v>
      </c>
      <c r="H297" s="22">
        <v>0</v>
      </c>
      <c r="I297" s="29">
        <v>0</v>
      </c>
      <c r="J297" s="22">
        <f t="shared" si="7"/>
        <v>4</v>
      </c>
    </row>
    <row r="298" spans="1:10" x14ac:dyDescent="0.3">
      <c r="A298" s="22" t="s">
        <v>80</v>
      </c>
      <c r="B298" s="22">
        <v>0</v>
      </c>
      <c r="C298" s="29">
        <v>0</v>
      </c>
      <c r="D298" s="22">
        <v>24</v>
      </c>
      <c r="E298" s="29">
        <v>1</v>
      </c>
      <c r="F298" s="22">
        <v>0</v>
      </c>
      <c r="G298" s="29">
        <v>0</v>
      </c>
      <c r="H298" s="22">
        <v>0</v>
      </c>
      <c r="I298" s="29">
        <v>0</v>
      </c>
      <c r="J298" s="22">
        <f t="shared" si="7"/>
        <v>24</v>
      </c>
    </row>
    <row r="299" spans="1:10" x14ac:dyDescent="0.3">
      <c r="A299" s="22" t="s">
        <v>21</v>
      </c>
      <c r="B299" s="22">
        <v>0</v>
      </c>
      <c r="C299" s="29">
        <v>0</v>
      </c>
      <c r="D299" s="22">
        <v>186</v>
      </c>
      <c r="E299" s="29">
        <v>0.18998978549540346</v>
      </c>
      <c r="F299" s="22">
        <v>762</v>
      </c>
      <c r="G299" s="29">
        <v>0.77834525025536261</v>
      </c>
      <c r="H299" s="22">
        <v>31</v>
      </c>
      <c r="I299" s="29">
        <v>3.1664964249233915E-2</v>
      </c>
      <c r="J299" s="22">
        <f t="shared" si="7"/>
        <v>979</v>
      </c>
    </row>
    <row r="300" spans="1:10" x14ac:dyDescent="0.3">
      <c r="A300" s="22" t="s">
        <v>209</v>
      </c>
      <c r="B300" s="22">
        <v>0</v>
      </c>
      <c r="C300" s="29">
        <v>0</v>
      </c>
      <c r="D300" s="22">
        <v>0</v>
      </c>
      <c r="E300" s="29">
        <v>0</v>
      </c>
      <c r="F300" s="22">
        <v>0</v>
      </c>
      <c r="G300" s="29">
        <v>0</v>
      </c>
      <c r="H300" s="22">
        <v>0</v>
      </c>
      <c r="I300" s="29">
        <v>0</v>
      </c>
      <c r="J300" s="22">
        <f t="shared" si="7"/>
        <v>0</v>
      </c>
    </row>
    <row r="301" spans="1:10" x14ac:dyDescent="0.3">
      <c r="A301" s="22" t="s">
        <v>22</v>
      </c>
      <c r="B301" s="22">
        <v>117</v>
      </c>
      <c r="C301" s="29">
        <v>7.9537729435757987E-2</v>
      </c>
      <c r="D301" s="22">
        <v>605</v>
      </c>
      <c r="E301" s="29">
        <v>0.4112848402447315</v>
      </c>
      <c r="F301" s="22">
        <v>594</v>
      </c>
      <c r="G301" s="29">
        <v>0.40380693405846363</v>
      </c>
      <c r="H301" s="22">
        <v>155</v>
      </c>
      <c r="I301" s="29">
        <v>0.1053704962610469</v>
      </c>
      <c r="J301" s="22">
        <f t="shared" si="7"/>
        <v>1471</v>
      </c>
    </row>
    <row r="302" spans="1:10" x14ac:dyDescent="0.3">
      <c r="A302" s="22" t="s">
        <v>28</v>
      </c>
      <c r="B302" s="22">
        <v>0</v>
      </c>
      <c r="C302" s="29">
        <v>0</v>
      </c>
      <c r="D302" s="22">
        <v>0</v>
      </c>
      <c r="E302" s="29">
        <v>0</v>
      </c>
      <c r="F302" s="22">
        <v>0</v>
      </c>
      <c r="G302" s="29">
        <v>0</v>
      </c>
      <c r="H302" s="22">
        <v>0</v>
      </c>
      <c r="I302" s="29">
        <v>0</v>
      </c>
      <c r="J302" s="22">
        <f t="shared" si="7"/>
        <v>0</v>
      </c>
    </row>
    <row r="303" spans="1:10" x14ac:dyDescent="0.3">
      <c r="A303" s="22" t="s">
        <v>81</v>
      </c>
      <c r="B303" s="22">
        <v>0</v>
      </c>
      <c r="C303" s="29">
        <v>0</v>
      </c>
      <c r="D303" s="22">
        <v>719</v>
      </c>
      <c r="E303" s="29">
        <v>0.89650872817955107</v>
      </c>
      <c r="F303" s="22">
        <v>77</v>
      </c>
      <c r="G303" s="29">
        <v>9.6009975062344141E-2</v>
      </c>
      <c r="H303" s="22">
        <v>6</v>
      </c>
      <c r="I303" s="29">
        <v>7.481296758104738E-3</v>
      </c>
      <c r="J303" s="22">
        <f t="shared" si="7"/>
        <v>802</v>
      </c>
    </row>
    <row r="304" spans="1:10" s="51" customFormat="1" ht="15" thickBot="1" x14ac:dyDescent="0.35">
      <c r="A304" s="80" t="s">
        <v>37</v>
      </c>
      <c r="B304" s="80">
        <v>0</v>
      </c>
      <c r="C304" s="112">
        <v>0</v>
      </c>
      <c r="D304" s="80">
        <v>0</v>
      </c>
      <c r="E304" s="112">
        <v>0</v>
      </c>
      <c r="F304" s="80">
        <v>0</v>
      </c>
      <c r="G304" s="112">
        <v>0</v>
      </c>
      <c r="H304" s="80">
        <v>0</v>
      </c>
      <c r="I304" s="112">
        <v>0</v>
      </c>
      <c r="J304" s="80">
        <f t="shared" si="7"/>
        <v>0</v>
      </c>
    </row>
    <row r="305" spans="1:10" s="51" customFormat="1" x14ac:dyDescent="0.3">
      <c r="A305" s="82" t="s">
        <v>82</v>
      </c>
      <c r="B305" s="82">
        <f>SUM(B264:B304)</f>
        <v>4493</v>
      </c>
      <c r="C305" s="82"/>
      <c r="D305" s="82">
        <f>SUM(D264:D304)</f>
        <v>78561</v>
      </c>
      <c r="E305" s="82"/>
      <c r="F305" s="82">
        <f>SUM(F264:F304)</f>
        <v>109562</v>
      </c>
      <c r="G305" s="82"/>
      <c r="H305" s="82">
        <f>SUM(H264:H304)</f>
        <v>7419</v>
      </c>
      <c r="I305" s="82"/>
      <c r="J305" s="82">
        <f>SUM(J264:J304)</f>
        <v>200035</v>
      </c>
    </row>
    <row r="306" spans="1:10" s="51" customFormat="1" x14ac:dyDescent="0.3">
      <c r="A306" s="84" t="s">
        <v>116</v>
      </c>
      <c r="B306" s="88">
        <f>B305 / J305</f>
        <v>2.2461069312870247E-2</v>
      </c>
      <c r="C306" s="84"/>
      <c r="D306" s="88">
        <f>D305 / J305</f>
        <v>0.39273627115254828</v>
      </c>
      <c r="E306" s="84"/>
      <c r="F306" s="88">
        <f>F305 / J305</f>
        <v>0.54771415002374579</v>
      </c>
      <c r="G306" s="84"/>
      <c r="H306" s="88">
        <f>H305 / J305</f>
        <v>3.7088509510835602E-2</v>
      </c>
      <c r="I306" s="84"/>
      <c r="J306" s="88">
        <f>SUM(B306:I306)</f>
        <v>0.99999999999999989</v>
      </c>
    </row>
    <row r="307" spans="1:10" s="51" customFormat="1" x14ac:dyDescent="0.3"/>
    <row r="308" spans="1:10" ht="20.100000000000001" customHeight="1" x14ac:dyDescent="0.3">
      <c r="A308" s="70" t="s">
        <v>303</v>
      </c>
      <c r="B308" s="114"/>
      <c r="C308" s="114"/>
      <c r="D308" s="114"/>
      <c r="E308" s="114"/>
      <c r="F308" s="114"/>
      <c r="G308" s="114"/>
      <c r="H308" s="114"/>
      <c r="I308" s="114"/>
      <c r="J308" s="72"/>
    </row>
    <row r="309" spans="1:10" x14ac:dyDescent="0.3">
      <c r="A309" s="115"/>
      <c r="B309" s="116" t="s">
        <v>203</v>
      </c>
      <c r="C309" s="117"/>
      <c r="D309" s="117"/>
      <c r="E309" s="117"/>
      <c r="F309" s="117"/>
      <c r="G309" s="117"/>
      <c r="H309" s="117"/>
      <c r="I309" s="118"/>
      <c r="J309" s="119" t="s">
        <v>0</v>
      </c>
    </row>
    <row r="310" spans="1:10" s="1" customFormat="1" ht="31.2" customHeight="1" x14ac:dyDescent="0.3">
      <c r="A310" s="123" t="s">
        <v>160</v>
      </c>
      <c r="B310" s="120" t="s">
        <v>46</v>
      </c>
      <c r="C310" s="124"/>
      <c r="D310" s="124" t="s">
        <v>202</v>
      </c>
      <c r="E310" s="124"/>
      <c r="F310" s="124" t="s">
        <v>44</v>
      </c>
      <c r="G310" s="124"/>
      <c r="H310" s="124" t="s">
        <v>45</v>
      </c>
      <c r="I310" s="125"/>
      <c r="J310" s="126" t="s">
        <v>201</v>
      </c>
    </row>
    <row r="311" spans="1:10" ht="14.4" customHeight="1" x14ac:dyDescent="0.3">
      <c r="A311" s="22" t="s">
        <v>34</v>
      </c>
      <c r="B311" s="22">
        <v>29748</v>
      </c>
      <c r="C311" s="29">
        <v>0.52440636733830448</v>
      </c>
      <c r="D311" s="22">
        <v>26036</v>
      </c>
      <c r="E311" s="29">
        <v>0.45897015530523383</v>
      </c>
      <c r="F311" s="22">
        <v>928</v>
      </c>
      <c r="G311" s="29">
        <v>1.635905300826767E-2</v>
      </c>
      <c r="H311" s="22">
        <v>15</v>
      </c>
      <c r="I311" s="29">
        <v>2.6442434819398171E-4</v>
      </c>
      <c r="J311" s="22">
        <f>B311+D311+F311+H311</f>
        <v>56727</v>
      </c>
    </row>
    <row r="312" spans="1:10" ht="14.4" customHeight="1" x14ac:dyDescent="0.3">
      <c r="A312" s="30" t="s">
        <v>32</v>
      </c>
      <c r="B312" s="22">
        <v>423</v>
      </c>
      <c r="C312" s="29">
        <v>7.8057241977450131E-3</v>
      </c>
      <c r="D312" s="22">
        <v>38369</v>
      </c>
      <c r="E312" s="29">
        <v>0.70803269915668654</v>
      </c>
      <c r="F312" s="22">
        <v>6375</v>
      </c>
      <c r="G312" s="29">
        <v>0.11763946042700818</v>
      </c>
      <c r="H312" s="22">
        <v>9024</v>
      </c>
      <c r="I312" s="29">
        <v>0.16652211621856028</v>
      </c>
      <c r="J312" s="22">
        <f>B312+D312+F312+H312</f>
        <v>54191</v>
      </c>
    </row>
    <row r="313" spans="1:10" ht="14.4" customHeight="1" x14ac:dyDescent="0.3">
      <c r="A313" s="22" t="s">
        <v>125</v>
      </c>
      <c r="B313" s="22">
        <v>0</v>
      </c>
      <c r="C313" s="29">
        <v>0</v>
      </c>
      <c r="D313" s="22">
        <v>2460</v>
      </c>
      <c r="E313" s="29">
        <v>0.68791946308724827</v>
      </c>
      <c r="F313" s="22">
        <v>740</v>
      </c>
      <c r="G313" s="29">
        <v>0.20693512304250558</v>
      </c>
      <c r="H313" s="22">
        <v>376</v>
      </c>
      <c r="I313" s="29">
        <v>0.10514541387024609</v>
      </c>
      <c r="J313" s="22">
        <f>B313+D313+F313+H313</f>
        <v>3576</v>
      </c>
    </row>
    <row r="314" spans="1:10" s="51" customFormat="1" ht="14.4" customHeight="1" thickBot="1" x14ac:dyDescent="0.35">
      <c r="A314" s="113" t="s">
        <v>33</v>
      </c>
      <c r="B314" s="80">
        <v>1325</v>
      </c>
      <c r="C314" s="112">
        <v>1.2422302016631822E-2</v>
      </c>
      <c r="D314" s="80">
        <v>75884</v>
      </c>
      <c r="E314" s="112">
        <v>0.71143695564535026</v>
      </c>
      <c r="F314" s="80">
        <v>16547</v>
      </c>
      <c r="G314" s="112">
        <v>0.15513345771260886</v>
      </c>
      <c r="H314" s="80">
        <v>12907</v>
      </c>
      <c r="I314" s="112">
        <v>0.121007284625409</v>
      </c>
      <c r="J314" s="80">
        <f>B314+D314+F314+H314</f>
        <v>106663</v>
      </c>
    </row>
    <row r="315" spans="1:10" s="51" customFormat="1" x14ac:dyDescent="0.3">
      <c r="A315" s="82" t="s">
        <v>82</v>
      </c>
      <c r="B315" s="82">
        <f>SUM(B311:B314)</f>
        <v>31496</v>
      </c>
      <c r="C315" s="82"/>
      <c r="D315" s="82">
        <f>SUM(D311:D314)</f>
        <v>142749</v>
      </c>
      <c r="E315" s="82"/>
      <c r="F315" s="82">
        <f>SUM(F311:F314)</f>
        <v>24590</v>
      </c>
      <c r="G315" s="82"/>
      <c r="H315" s="82">
        <f>SUM(H311:H314)</f>
        <v>22322</v>
      </c>
      <c r="I315" s="82"/>
      <c r="J315" s="82">
        <f>SUM(J311:J314)</f>
        <v>221157</v>
      </c>
    </row>
    <row r="316" spans="1:10" s="51" customFormat="1" x14ac:dyDescent="0.3">
      <c r="A316" s="84" t="s">
        <v>116</v>
      </c>
      <c r="B316" s="88">
        <f>B315 / J315</f>
        <v>0.14241466469521652</v>
      </c>
      <c r="C316" s="84"/>
      <c r="D316" s="88">
        <f>D315 / J315</f>
        <v>0.64546453424490291</v>
      </c>
      <c r="E316" s="84"/>
      <c r="F316" s="88">
        <f>F315 / J315</f>
        <v>0.11118797958011729</v>
      </c>
      <c r="G316" s="84"/>
      <c r="H316" s="88">
        <f>H315 / J315</f>
        <v>0.10093282147976325</v>
      </c>
      <c r="I316" s="84"/>
      <c r="J316" s="88">
        <f>SUM(B316:I316)</f>
        <v>1</v>
      </c>
    </row>
    <row r="317" spans="1:10" s="51" customFormat="1" x14ac:dyDescent="0.3"/>
    <row r="318" spans="1:10" ht="20.100000000000001" customHeight="1" x14ac:dyDescent="0.3">
      <c r="A318" s="70" t="s">
        <v>304</v>
      </c>
      <c r="B318" s="114"/>
      <c r="C318" s="114"/>
      <c r="D318" s="114"/>
      <c r="E318" s="114"/>
      <c r="F318" s="114"/>
      <c r="G318" s="114"/>
      <c r="H318" s="114"/>
      <c r="I318" s="114"/>
      <c r="J318" s="72"/>
    </row>
    <row r="319" spans="1:10" x14ac:dyDescent="0.3">
      <c r="A319" s="115"/>
      <c r="B319" s="116" t="s">
        <v>203</v>
      </c>
      <c r="C319" s="117"/>
      <c r="D319" s="117"/>
      <c r="E319" s="117"/>
      <c r="F319" s="117"/>
      <c r="G319" s="117"/>
      <c r="H319" s="117"/>
      <c r="I319" s="118"/>
      <c r="J319" s="119" t="s">
        <v>0</v>
      </c>
    </row>
    <row r="320" spans="1:10" s="1" customFormat="1" ht="31.2" customHeight="1" x14ac:dyDescent="0.3">
      <c r="A320" s="123" t="s">
        <v>23</v>
      </c>
      <c r="B320" s="120" t="s">
        <v>46</v>
      </c>
      <c r="C320" s="124"/>
      <c r="D320" s="124" t="s">
        <v>202</v>
      </c>
      <c r="E320" s="124"/>
      <c r="F320" s="124" t="s">
        <v>44</v>
      </c>
      <c r="G320" s="124"/>
      <c r="H320" s="124" t="s">
        <v>45</v>
      </c>
      <c r="I320" s="125"/>
      <c r="J320" s="126" t="s">
        <v>201</v>
      </c>
    </row>
    <row r="321" spans="1:10" x14ac:dyDescent="0.3">
      <c r="A321" s="22" t="s">
        <v>1</v>
      </c>
      <c r="B321" s="22">
        <v>536</v>
      </c>
      <c r="C321" s="29">
        <v>8.54918974097231E-3</v>
      </c>
      <c r="D321" s="22">
        <v>41596</v>
      </c>
      <c r="E321" s="29">
        <v>0.66345540385351542</v>
      </c>
      <c r="F321" s="22">
        <v>11867</v>
      </c>
      <c r="G321" s="29">
        <v>0.18927842286589255</v>
      </c>
      <c r="H321" s="22">
        <v>8697</v>
      </c>
      <c r="I321" s="29">
        <v>0.13871698353961975</v>
      </c>
      <c r="J321" s="22">
        <f t="shared" ref="J321:J361" si="8">B321+D321+F321+H321</f>
        <v>62696</v>
      </c>
    </row>
    <row r="322" spans="1:10" x14ac:dyDescent="0.3">
      <c r="A322" s="22" t="s">
        <v>2</v>
      </c>
      <c r="B322" s="22">
        <v>930</v>
      </c>
      <c r="C322" s="29">
        <v>1.9262235662061679E-2</v>
      </c>
      <c r="D322" s="22">
        <v>42874</v>
      </c>
      <c r="E322" s="29">
        <v>0.88800977610240051</v>
      </c>
      <c r="F322" s="22">
        <v>3638</v>
      </c>
      <c r="G322" s="29">
        <v>7.5350551976968161E-2</v>
      </c>
      <c r="H322" s="22">
        <v>839</v>
      </c>
      <c r="I322" s="29">
        <v>1.7377436258569624E-2</v>
      </c>
      <c r="J322" s="22">
        <f t="shared" si="8"/>
        <v>48281</v>
      </c>
    </row>
    <row r="323" spans="1:10" x14ac:dyDescent="0.3">
      <c r="A323" s="22" t="s">
        <v>3</v>
      </c>
      <c r="B323" s="22">
        <v>50</v>
      </c>
      <c r="C323" s="29">
        <v>1.0745755426606491E-2</v>
      </c>
      <c r="D323" s="22">
        <v>2937</v>
      </c>
      <c r="E323" s="29">
        <v>0.63120567375886527</v>
      </c>
      <c r="F323" s="22">
        <v>795</v>
      </c>
      <c r="G323" s="29">
        <v>0.17085751128304319</v>
      </c>
      <c r="H323" s="22">
        <v>871</v>
      </c>
      <c r="I323" s="29">
        <v>0.18719105953148507</v>
      </c>
      <c r="J323" s="22">
        <f t="shared" si="8"/>
        <v>4653</v>
      </c>
    </row>
    <row r="324" spans="1:10" x14ac:dyDescent="0.3">
      <c r="A324" s="22" t="s">
        <v>31</v>
      </c>
      <c r="B324" s="22">
        <v>0</v>
      </c>
      <c r="C324" s="29">
        <v>0</v>
      </c>
      <c r="D324" s="22">
        <v>0</v>
      </c>
      <c r="E324" s="29">
        <v>0</v>
      </c>
      <c r="F324" s="22">
        <v>0</v>
      </c>
      <c r="G324" s="29">
        <v>0</v>
      </c>
      <c r="H324" s="22">
        <v>0</v>
      </c>
      <c r="I324" s="29">
        <v>0</v>
      </c>
      <c r="J324" s="22">
        <f t="shared" si="8"/>
        <v>0</v>
      </c>
    </row>
    <row r="325" spans="1:10" x14ac:dyDescent="0.3">
      <c r="A325" s="22" t="s">
        <v>30</v>
      </c>
      <c r="B325" s="22">
        <v>0</v>
      </c>
      <c r="C325" s="29">
        <v>0</v>
      </c>
      <c r="D325" s="22">
        <v>0</v>
      </c>
      <c r="E325" s="29">
        <v>0</v>
      </c>
      <c r="F325" s="22">
        <v>0</v>
      </c>
      <c r="G325" s="29">
        <v>0</v>
      </c>
      <c r="H325" s="22">
        <v>0</v>
      </c>
      <c r="I325" s="29">
        <v>0</v>
      </c>
      <c r="J325" s="22">
        <f t="shared" si="8"/>
        <v>0</v>
      </c>
    </row>
    <row r="326" spans="1:10" x14ac:dyDescent="0.3">
      <c r="A326" s="22" t="s">
        <v>4</v>
      </c>
      <c r="B326" s="22">
        <v>0</v>
      </c>
      <c r="C326" s="29">
        <v>0</v>
      </c>
      <c r="D326" s="22">
        <v>379</v>
      </c>
      <c r="E326" s="29">
        <v>0.70315398886827463</v>
      </c>
      <c r="F326" s="22">
        <v>155</v>
      </c>
      <c r="G326" s="29">
        <v>0.28756957328385901</v>
      </c>
      <c r="H326" s="22">
        <v>5</v>
      </c>
      <c r="I326" s="29">
        <v>9.2764378478664197E-3</v>
      </c>
      <c r="J326" s="22">
        <f t="shared" si="8"/>
        <v>539</v>
      </c>
    </row>
    <row r="327" spans="1:10" x14ac:dyDescent="0.3">
      <c r="A327" s="22" t="s">
        <v>72</v>
      </c>
      <c r="B327" s="22">
        <v>0</v>
      </c>
      <c r="C327" s="29">
        <v>0</v>
      </c>
      <c r="D327" s="22">
        <v>34</v>
      </c>
      <c r="E327" s="29">
        <v>0.32075471698113206</v>
      </c>
      <c r="F327" s="22">
        <v>22</v>
      </c>
      <c r="G327" s="29">
        <v>0.20754716981132076</v>
      </c>
      <c r="H327" s="22">
        <v>50</v>
      </c>
      <c r="I327" s="29">
        <v>0.47169811320754718</v>
      </c>
      <c r="J327" s="22">
        <f t="shared" si="8"/>
        <v>106</v>
      </c>
    </row>
    <row r="328" spans="1:10" x14ac:dyDescent="0.3">
      <c r="A328" s="22" t="s">
        <v>5</v>
      </c>
      <c r="B328" s="22">
        <v>29428</v>
      </c>
      <c r="C328" s="29">
        <v>0.51521411814139151</v>
      </c>
      <c r="D328" s="22">
        <v>27296</v>
      </c>
      <c r="E328" s="29">
        <v>0.47788788122833431</v>
      </c>
      <c r="F328" s="22">
        <v>366</v>
      </c>
      <c r="G328" s="29">
        <v>6.4077873875135688E-3</v>
      </c>
      <c r="H328" s="22">
        <v>28</v>
      </c>
      <c r="I328" s="29">
        <v>4.9021324276060088E-4</v>
      </c>
      <c r="J328" s="22">
        <f t="shared" si="8"/>
        <v>57118</v>
      </c>
    </row>
    <row r="329" spans="1:10" x14ac:dyDescent="0.3">
      <c r="A329" s="22" t="s">
        <v>6</v>
      </c>
      <c r="B329" s="22">
        <v>0</v>
      </c>
      <c r="C329" s="29">
        <v>0</v>
      </c>
      <c r="D329" s="22">
        <v>287</v>
      </c>
      <c r="E329" s="29">
        <v>0.76533333333333331</v>
      </c>
      <c r="F329" s="22">
        <v>88</v>
      </c>
      <c r="G329" s="29">
        <v>0.23466666666666666</v>
      </c>
      <c r="H329" s="22">
        <v>0</v>
      </c>
      <c r="I329" s="29">
        <v>0</v>
      </c>
      <c r="J329" s="22">
        <f t="shared" si="8"/>
        <v>375</v>
      </c>
    </row>
    <row r="330" spans="1:10" x14ac:dyDescent="0.3">
      <c r="A330" s="22" t="s">
        <v>7</v>
      </c>
      <c r="B330" s="22">
        <v>0</v>
      </c>
      <c r="C330" s="29">
        <v>0</v>
      </c>
      <c r="D330" s="22">
        <v>694</v>
      </c>
      <c r="E330" s="29">
        <v>0.85467980295566504</v>
      </c>
      <c r="F330" s="22">
        <v>117</v>
      </c>
      <c r="G330" s="29">
        <v>0.14408866995073891</v>
      </c>
      <c r="H330" s="22">
        <v>1</v>
      </c>
      <c r="I330" s="29">
        <v>1.2315270935960591E-3</v>
      </c>
      <c r="J330" s="22">
        <f t="shared" si="8"/>
        <v>812</v>
      </c>
    </row>
    <row r="331" spans="1:10" x14ac:dyDescent="0.3">
      <c r="A331" s="22" t="s">
        <v>8</v>
      </c>
      <c r="B331" s="22">
        <v>0</v>
      </c>
      <c r="C331" s="29">
        <v>0</v>
      </c>
      <c r="D331" s="22">
        <v>0</v>
      </c>
      <c r="E331" s="29">
        <v>0</v>
      </c>
      <c r="F331" s="22">
        <v>0</v>
      </c>
      <c r="G331" s="29">
        <v>0</v>
      </c>
      <c r="H331" s="22">
        <v>0</v>
      </c>
      <c r="I331" s="29">
        <v>0</v>
      </c>
      <c r="J331" s="22">
        <f t="shared" si="8"/>
        <v>0</v>
      </c>
    </row>
    <row r="332" spans="1:10" x14ac:dyDescent="0.3">
      <c r="A332" s="22" t="s">
        <v>73</v>
      </c>
      <c r="B332" s="22">
        <v>0</v>
      </c>
      <c r="C332" s="29">
        <v>0</v>
      </c>
      <c r="D332" s="22">
        <v>11</v>
      </c>
      <c r="E332" s="29">
        <v>1</v>
      </c>
      <c r="F332" s="22">
        <v>0</v>
      </c>
      <c r="G332" s="29">
        <v>0</v>
      </c>
      <c r="H332" s="22">
        <v>0</v>
      </c>
      <c r="I332" s="29">
        <v>0</v>
      </c>
      <c r="J332" s="22">
        <f t="shared" si="8"/>
        <v>11</v>
      </c>
    </row>
    <row r="333" spans="1:10" x14ac:dyDescent="0.3">
      <c r="A333" s="22" t="s">
        <v>9</v>
      </c>
      <c r="B333" s="22">
        <v>0</v>
      </c>
      <c r="C333" s="29">
        <v>0</v>
      </c>
      <c r="D333" s="22">
        <v>42</v>
      </c>
      <c r="E333" s="29">
        <v>0.80769230769230771</v>
      </c>
      <c r="F333" s="22">
        <v>10</v>
      </c>
      <c r="G333" s="29">
        <v>0.19230769230769232</v>
      </c>
      <c r="H333" s="22">
        <v>0</v>
      </c>
      <c r="I333" s="29">
        <v>0</v>
      </c>
      <c r="J333" s="22">
        <f t="shared" si="8"/>
        <v>52</v>
      </c>
    </row>
    <row r="334" spans="1:10" x14ac:dyDescent="0.3">
      <c r="A334" s="22" t="s">
        <v>10</v>
      </c>
      <c r="B334" s="22">
        <v>148</v>
      </c>
      <c r="C334" s="29">
        <v>0.13691026827012026</v>
      </c>
      <c r="D334" s="22">
        <v>435</v>
      </c>
      <c r="E334" s="29">
        <v>0.40240518038852913</v>
      </c>
      <c r="F334" s="22">
        <v>443</v>
      </c>
      <c r="G334" s="29">
        <v>0.40980573543015725</v>
      </c>
      <c r="H334" s="22">
        <v>55</v>
      </c>
      <c r="I334" s="29">
        <v>5.0878815911193337E-2</v>
      </c>
      <c r="J334" s="22">
        <f t="shared" si="8"/>
        <v>1081</v>
      </c>
    </row>
    <row r="335" spans="1:10" x14ac:dyDescent="0.3">
      <c r="A335" s="22" t="s">
        <v>11</v>
      </c>
      <c r="B335" s="22">
        <v>0</v>
      </c>
      <c r="C335" s="29">
        <v>0</v>
      </c>
      <c r="D335" s="22">
        <v>40</v>
      </c>
      <c r="E335" s="29">
        <v>0.86956521739130432</v>
      </c>
      <c r="F335" s="22">
        <v>4</v>
      </c>
      <c r="G335" s="29">
        <v>8.6956521739130432E-2</v>
      </c>
      <c r="H335" s="22">
        <v>2</v>
      </c>
      <c r="I335" s="29">
        <v>4.3478260869565216E-2</v>
      </c>
      <c r="J335" s="22">
        <f t="shared" si="8"/>
        <v>46</v>
      </c>
    </row>
    <row r="336" spans="1:10" x14ac:dyDescent="0.3">
      <c r="A336" s="22" t="s">
        <v>12</v>
      </c>
      <c r="B336" s="22">
        <v>0</v>
      </c>
      <c r="C336" s="29">
        <v>0</v>
      </c>
      <c r="D336" s="22">
        <v>1629</v>
      </c>
      <c r="E336" s="29">
        <v>0.73082099596231498</v>
      </c>
      <c r="F336" s="22">
        <v>595</v>
      </c>
      <c r="G336" s="29">
        <v>0.26693584567070433</v>
      </c>
      <c r="H336" s="22">
        <v>5</v>
      </c>
      <c r="I336" s="29">
        <v>2.2431583669807087E-3</v>
      </c>
      <c r="J336" s="22">
        <f t="shared" si="8"/>
        <v>2229</v>
      </c>
    </row>
    <row r="337" spans="1:10" x14ac:dyDescent="0.3">
      <c r="A337" s="22" t="s">
        <v>13</v>
      </c>
      <c r="B337" s="22">
        <v>0</v>
      </c>
      <c r="C337" s="29">
        <v>0</v>
      </c>
      <c r="D337" s="22">
        <v>446</v>
      </c>
      <c r="E337" s="29">
        <v>0.98891352549889133</v>
      </c>
      <c r="F337" s="22">
        <v>5</v>
      </c>
      <c r="G337" s="29">
        <v>1.1086474501108648E-2</v>
      </c>
      <c r="H337" s="22">
        <v>0</v>
      </c>
      <c r="I337" s="29">
        <v>0</v>
      </c>
      <c r="J337" s="22">
        <f t="shared" si="8"/>
        <v>451</v>
      </c>
    </row>
    <row r="338" spans="1:10" x14ac:dyDescent="0.3">
      <c r="A338" s="22" t="s">
        <v>14</v>
      </c>
      <c r="B338" s="22">
        <v>0</v>
      </c>
      <c r="C338" s="29">
        <v>0</v>
      </c>
      <c r="D338" s="22">
        <v>0</v>
      </c>
      <c r="E338" s="29">
        <v>0</v>
      </c>
      <c r="F338" s="22">
        <v>0</v>
      </c>
      <c r="G338" s="29">
        <v>0</v>
      </c>
      <c r="H338" s="22">
        <v>0</v>
      </c>
      <c r="I338" s="29">
        <v>0</v>
      </c>
      <c r="J338" s="22">
        <f t="shared" si="8"/>
        <v>0</v>
      </c>
    </row>
    <row r="339" spans="1:10" x14ac:dyDescent="0.3">
      <c r="A339" s="22" t="s">
        <v>74</v>
      </c>
      <c r="B339" s="22">
        <v>0</v>
      </c>
      <c r="C339" s="29">
        <v>0</v>
      </c>
      <c r="D339" s="22">
        <v>0</v>
      </c>
      <c r="E339" s="29">
        <v>0</v>
      </c>
      <c r="F339" s="22">
        <v>40</v>
      </c>
      <c r="G339" s="29">
        <v>1</v>
      </c>
      <c r="H339" s="22">
        <v>0</v>
      </c>
      <c r="I339" s="29">
        <v>0</v>
      </c>
      <c r="J339" s="22">
        <f t="shared" si="8"/>
        <v>40</v>
      </c>
    </row>
    <row r="340" spans="1:10" x14ac:dyDescent="0.3">
      <c r="A340" s="22" t="s">
        <v>15</v>
      </c>
      <c r="B340" s="22">
        <v>0</v>
      </c>
      <c r="C340" s="29">
        <v>0</v>
      </c>
      <c r="D340" s="22">
        <v>42</v>
      </c>
      <c r="E340" s="29">
        <v>5.0602409638554217E-2</v>
      </c>
      <c r="F340" s="22">
        <v>788</v>
      </c>
      <c r="G340" s="29">
        <v>0.94939759036144578</v>
      </c>
      <c r="H340" s="22">
        <v>0</v>
      </c>
      <c r="I340" s="29">
        <v>0</v>
      </c>
      <c r="J340" s="22">
        <f t="shared" si="8"/>
        <v>830</v>
      </c>
    </row>
    <row r="341" spans="1:10" x14ac:dyDescent="0.3">
      <c r="A341" s="22" t="s">
        <v>16</v>
      </c>
      <c r="B341" s="22">
        <v>0</v>
      </c>
      <c r="C341" s="29">
        <v>0</v>
      </c>
      <c r="D341" s="22">
        <v>0</v>
      </c>
      <c r="E341" s="29">
        <v>0</v>
      </c>
      <c r="F341" s="22">
        <v>0</v>
      </c>
      <c r="G341" s="29">
        <v>0</v>
      </c>
      <c r="H341" s="22">
        <v>0</v>
      </c>
      <c r="I341" s="29">
        <v>0</v>
      </c>
      <c r="J341" s="22">
        <f t="shared" si="8"/>
        <v>0</v>
      </c>
    </row>
    <row r="342" spans="1:10" x14ac:dyDescent="0.3">
      <c r="A342" s="22" t="s">
        <v>188</v>
      </c>
      <c r="B342" s="22">
        <v>0</v>
      </c>
      <c r="C342" s="29">
        <v>0</v>
      </c>
      <c r="D342" s="22">
        <v>0</v>
      </c>
      <c r="E342" s="29">
        <v>0</v>
      </c>
      <c r="F342" s="22">
        <v>0</v>
      </c>
      <c r="G342" s="29">
        <v>0</v>
      </c>
      <c r="H342" s="22">
        <v>0</v>
      </c>
      <c r="I342" s="29">
        <v>0</v>
      </c>
      <c r="J342" s="22">
        <f t="shared" si="8"/>
        <v>0</v>
      </c>
    </row>
    <row r="343" spans="1:10" x14ac:dyDescent="0.3">
      <c r="A343" s="22" t="s">
        <v>17</v>
      </c>
      <c r="B343" s="22">
        <v>0</v>
      </c>
      <c r="C343" s="29">
        <v>0</v>
      </c>
      <c r="D343" s="22">
        <v>0</v>
      </c>
      <c r="E343" s="29">
        <v>0</v>
      </c>
      <c r="F343" s="22">
        <v>0</v>
      </c>
      <c r="G343" s="29">
        <v>0</v>
      </c>
      <c r="H343" s="22">
        <v>0</v>
      </c>
      <c r="I343" s="29">
        <v>0</v>
      </c>
      <c r="J343" s="22">
        <f t="shared" si="8"/>
        <v>0</v>
      </c>
    </row>
    <row r="344" spans="1:10" x14ac:dyDescent="0.3">
      <c r="A344" s="22" t="s">
        <v>75</v>
      </c>
      <c r="B344" s="22">
        <v>0</v>
      </c>
      <c r="C344" s="29">
        <v>0</v>
      </c>
      <c r="D344" s="22">
        <v>0</v>
      </c>
      <c r="E344" s="29">
        <v>0</v>
      </c>
      <c r="F344" s="22">
        <v>0</v>
      </c>
      <c r="G344" s="29">
        <v>0</v>
      </c>
      <c r="H344" s="22">
        <v>0</v>
      </c>
      <c r="I344" s="29">
        <v>0</v>
      </c>
      <c r="J344" s="22">
        <f t="shared" si="8"/>
        <v>0</v>
      </c>
    </row>
    <row r="345" spans="1:10" x14ac:dyDescent="0.3">
      <c r="A345" s="22" t="s">
        <v>187</v>
      </c>
      <c r="B345" s="22">
        <v>0</v>
      </c>
      <c r="C345" s="29">
        <v>0</v>
      </c>
      <c r="D345" s="22">
        <v>0</v>
      </c>
      <c r="E345" s="29">
        <v>0</v>
      </c>
      <c r="F345" s="22">
        <v>0</v>
      </c>
      <c r="G345" s="29">
        <v>0</v>
      </c>
      <c r="H345" s="22">
        <v>0</v>
      </c>
      <c r="I345" s="29">
        <v>0</v>
      </c>
      <c r="J345" s="22">
        <f t="shared" si="8"/>
        <v>0</v>
      </c>
    </row>
    <row r="346" spans="1:10" x14ac:dyDescent="0.3">
      <c r="A346" s="22" t="s">
        <v>186</v>
      </c>
      <c r="B346" s="22">
        <v>0</v>
      </c>
      <c r="C346" s="29">
        <v>0</v>
      </c>
      <c r="D346" s="22">
        <v>0</v>
      </c>
      <c r="E346" s="29">
        <v>0</v>
      </c>
      <c r="F346" s="22">
        <v>0</v>
      </c>
      <c r="G346" s="29">
        <v>0</v>
      </c>
      <c r="H346" s="22">
        <v>0</v>
      </c>
      <c r="I346" s="29">
        <v>0</v>
      </c>
      <c r="J346" s="22">
        <f t="shared" si="8"/>
        <v>0</v>
      </c>
    </row>
    <row r="347" spans="1:10" x14ac:dyDescent="0.3">
      <c r="A347" s="22" t="s">
        <v>18</v>
      </c>
      <c r="B347" s="22">
        <v>0</v>
      </c>
      <c r="C347" s="29">
        <v>0</v>
      </c>
      <c r="D347" s="22">
        <v>0</v>
      </c>
      <c r="E347" s="29">
        <v>0</v>
      </c>
      <c r="F347" s="22">
        <v>0</v>
      </c>
      <c r="G347" s="29">
        <v>0</v>
      </c>
      <c r="H347" s="22">
        <v>0</v>
      </c>
      <c r="I347" s="29">
        <v>0</v>
      </c>
      <c r="J347" s="22">
        <f t="shared" si="8"/>
        <v>0</v>
      </c>
    </row>
    <row r="348" spans="1:10" x14ac:dyDescent="0.3">
      <c r="A348" s="22" t="s">
        <v>185</v>
      </c>
      <c r="B348" s="22">
        <v>0</v>
      </c>
      <c r="C348" s="29">
        <v>0</v>
      </c>
      <c r="D348" s="22">
        <v>10</v>
      </c>
      <c r="E348" s="29">
        <v>0.83333333333333337</v>
      </c>
      <c r="F348" s="22">
        <v>0</v>
      </c>
      <c r="G348" s="29">
        <v>0</v>
      </c>
      <c r="H348" s="22">
        <v>2</v>
      </c>
      <c r="I348" s="29">
        <v>0.16666666666666666</v>
      </c>
      <c r="J348" s="22">
        <f t="shared" si="8"/>
        <v>12</v>
      </c>
    </row>
    <row r="349" spans="1:10" x14ac:dyDescent="0.3">
      <c r="A349" s="22" t="s">
        <v>19</v>
      </c>
      <c r="B349" s="22">
        <v>0</v>
      </c>
      <c r="C349" s="29">
        <v>0</v>
      </c>
      <c r="D349" s="22">
        <v>268</v>
      </c>
      <c r="E349" s="29">
        <v>0.99628252788104088</v>
      </c>
      <c r="F349" s="22">
        <v>0</v>
      </c>
      <c r="G349" s="29">
        <v>0</v>
      </c>
      <c r="H349" s="22">
        <v>1</v>
      </c>
      <c r="I349" s="29">
        <v>3.7174721189591076E-3</v>
      </c>
      <c r="J349" s="22">
        <f t="shared" si="8"/>
        <v>269</v>
      </c>
    </row>
    <row r="350" spans="1:10" x14ac:dyDescent="0.3">
      <c r="A350" s="22" t="s">
        <v>29</v>
      </c>
      <c r="B350" s="22">
        <v>0</v>
      </c>
      <c r="C350" s="29">
        <v>0</v>
      </c>
      <c r="D350" s="22">
        <v>24</v>
      </c>
      <c r="E350" s="29">
        <v>1</v>
      </c>
      <c r="F350" s="22">
        <v>0</v>
      </c>
      <c r="G350" s="29">
        <v>0</v>
      </c>
      <c r="H350" s="22">
        <v>0</v>
      </c>
      <c r="I350" s="29">
        <v>0</v>
      </c>
      <c r="J350" s="22">
        <f t="shared" si="8"/>
        <v>24</v>
      </c>
    </row>
    <row r="351" spans="1:10" x14ac:dyDescent="0.3">
      <c r="A351" s="22" t="s">
        <v>77</v>
      </c>
      <c r="B351" s="22">
        <v>0</v>
      </c>
      <c r="C351" s="29">
        <v>0</v>
      </c>
      <c r="D351" s="22">
        <v>29</v>
      </c>
      <c r="E351" s="29">
        <v>1</v>
      </c>
      <c r="F351" s="22">
        <v>0</v>
      </c>
      <c r="G351" s="29">
        <v>0</v>
      </c>
      <c r="H351" s="22">
        <v>0</v>
      </c>
      <c r="I351" s="29">
        <v>0</v>
      </c>
      <c r="J351" s="22">
        <f t="shared" si="8"/>
        <v>29</v>
      </c>
    </row>
    <row r="352" spans="1:10" x14ac:dyDescent="0.3">
      <c r="A352" s="22" t="s">
        <v>20</v>
      </c>
      <c r="B352" s="22">
        <v>0</v>
      </c>
      <c r="C352" s="29">
        <v>0</v>
      </c>
      <c r="D352" s="22">
        <v>0</v>
      </c>
      <c r="E352" s="29">
        <v>0</v>
      </c>
      <c r="F352" s="22">
        <v>0</v>
      </c>
      <c r="G352" s="29">
        <v>0</v>
      </c>
      <c r="H352" s="22">
        <v>0</v>
      </c>
      <c r="I352" s="29">
        <v>0</v>
      </c>
      <c r="J352" s="22">
        <f t="shared" si="8"/>
        <v>0</v>
      </c>
    </row>
    <row r="353" spans="1:10" x14ac:dyDescent="0.3">
      <c r="A353" s="22" t="s">
        <v>78</v>
      </c>
      <c r="B353" s="22">
        <v>0</v>
      </c>
      <c r="C353" s="29">
        <v>0</v>
      </c>
      <c r="D353" s="22">
        <v>0</v>
      </c>
      <c r="E353" s="29">
        <v>0</v>
      </c>
      <c r="F353" s="22">
        <v>0</v>
      </c>
      <c r="G353" s="29">
        <v>0</v>
      </c>
      <c r="H353" s="22">
        <v>0</v>
      </c>
      <c r="I353" s="29">
        <v>0</v>
      </c>
      <c r="J353" s="22">
        <f t="shared" si="8"/>
        <v>0</v>
      </c>
    </row>
    <row r="354" spans="1:10" x14ac:dyDescent="0.3">
      <c r="A354" s="22" t="s">
        <v>79</v>
      </c>
      <c r="B354" s="22">
        <v>0</v>
      </c>
      <c r="C354" s="29">
        <v>0</v>
      </c>
      <c r="D354" s="22">
        <v>289</v>
      </c>
      <c r="E354" s="29">
        <v>0.37338501291989662</v>
      </c>
      <c r="F354" s="22">
        <v>61</v>
      </c>
      <c r="G354" s="29">
        <v>7.8811369509043924E-2</v>
      </c>
      <c r="H354" s="22">
        <v>424</v>
      </c>
      <c r="I354" s="29">
        <v>0.54780361757105944</v>
      </c>
      <c r="J354" s="22">
        <f t="shared" si="8"/>
        <v>774</v>
      </c>
    </row>
    <row r="355" spans="1:10" x14ac:dyDescent="0.3">
      <c r="A355" s="22" t="s">
        <v>80</v>
      </c>
      <c r="B355" s="22">
        <v>0</v>
      </c>
      <c r="C355" s="29">
        <v>0</v>
      </c>
      <c r="D355" s="22">
        <v>0</v>
      </c>
      <c r="E355" s="29">
        <v>0</v>
      </c>
      <c r="F355" s="22">
        <v>0</v>
      </c>
      <c r="G355" s="29">
        <v>0</v>
      </c>
      <c r="H355" s="22">
        <v>0</v>
      </c>
      <c r="I355" s="29">
        <v>0</v>
      </c>
      <c r="J355" s="22">
        <f t="shared" si="8"/>
        <v>0</v>
      </c>
    </row>
    <row r="356" spans="1:10" x14ac:dyDescent="0.3">
      <c r="A356" s="22" t="s">
        <v>21</v>
      </c>
      <c r="B356" s="22">
        <v>404</v>
      </c>
      <c r="C356" s="29">
        <v>1.2483005808923496E-2</v>
      </c>
      <c r="D356" s="22">
        <v>20363</v>
      </c>
      <c r="E356" s="29">
        <v>0.62918675071066621</v>
      </c>
      <c r="F356" s="22">
        <v>5044</v>
      </c>
      <c r="G356" s="29">
        <v>0.15585218143616364</v>
      </c>
      <c r="H356" s="22">
        <v>6553</v>
      </c>
      <c r="I356" s="29">
        <v>0.2024780620442467</v>
      </c>
      <c r="J356" s="22">
        <f t="shared" si="8"/>
        <v>32364</v>
      </c>
    </row>
    <row r="357" spans="1:10" x14ac:dyDescent="0.3">
      <c r="A357" s="22" t="s">
        <v>209</v>
      </c>
      <c r="B357" s="22">
        <v>0</v>
      </c>
      <c r="C357" s="29">
        <v>0</v>
      </c>
      <c r="D357" s="22">
        <v>0</v>
      </c>
      <c r="E357" s="29">
        <v>0</v>
      </c>
      <c r="F357" s="22">
        <v>0</v>
      </c>
      <c r="G357" s="29">
        <v>0</v>
      </c>
      <c r="H357" s="22">
        <v>0</v>
      </c>
      <c r="I357" s="29">
        <v>0</v>
      </c>
      <c r="J357" s="22">
        <f t="shared" si="8"/>
        <v>0</v>
      </c>
    </row>
    <row r="358" spans="1:10" x14ac:dyDescent="0.3">
      <c r="A358" s="22" t="s">
        <v>22</v>
      </c>
      <c r="B358" s="22">
        <v>0</v>
      </c>
      <c r="C358" s="29">
        <v>0</v>
      </c>
      <c r="D358" s="22">
        <v>1085</v>
      </c>
      <c r="E358" s="29">
        <v>0.39368650217706819</v>
      </c>
      <c r="F358" s="22">
        <v>345</v>
      </c>
      <c r="G358" s="29">
        <v>0.12518142235123367</v>
      </c>
      <c r="H358" s="22">
        <v>1326</v>
      </c>
      <c r="I358" s="29">
        <v>0.48113207547169812</v>
      </c>
      <c r="J358" s="22">
        <f t="shared" si="8"/>
        <v>2756</v>
      </c>
    </row>
    <row r="359" spans="1:10" x14ac:dyDescent="0.3">
      <c r="A359" s="22" t="s">
        <v>28</v>
      </c>
      <c r="B359" s="22">
        <v>0</v>
      </c>
      <c r="C359" s="29">
        <v>0</v>
      </c>
      <c r="D359" s="22">
        <v>0</v>
      </c>
      <c r="E359" s="29">
        <v>0</v>
      </c>
      <c r="F359" s="22">
        <v>0</v>
      </c>
      <c r="G359" s="29">
        <v>0</v>
      </c>
      <c r="H359" s="22">
        <v>0</v>
      </c>
      <c r="I359" s="29">
        <v>0</v>
      </c>
      <c r="J359" s="22">
        <f t="shared" si="8"/>
        <v>0</v>
      </c>
    </row>
    <row r="360" spans="1:10" x14ac:dyDescent="0.3">
      <c r="A360" s="22" t="s">
        <v>81</v>
      </c>
      <c r="B360" s="22">
        <v>0</v>
      </c>
      <c r="C360" s="29">
        <v>0</v>
      </c>
      <c r="D360" s="22">
        <v>1939</v>
      </c>
      <c r="E360" s="29">
        <v>0.34569441968265285</v>
      </c>
      <c r="F360" s="22">
        <v>207</v>
      </c>
      <c r="G360" s="29">
        <v>3.6904974148689609E-2</v>
      </c>
      <c r="H360" s="22">
        <v>3463</v>
      </c>
      <c r="I360" s="29">
        <v>0.61740060616865755</v>
      </c>
      <c r="J360" s="22">
        <f t="shared" si="8"/>
        <v>5609</v>
      </c>
    </row>
    <row r="361" spans="1:10" s="51" customFormat="1" ht="15" thickBot="1" x14ac:dyDescent="0.35">
      <c r="A361" s="80" t="s">
        <v>37</v>
      </c>
      <c r="B361" s="80">
        <v>0</v>
      </c>
      <c r="C361" s="112">
        <v>0</v>
      </c>
      <c r="D361" s="80">
        <v>0</v>
      </c>
      <c r="E361" s="112">
        <v>0</v>
      </c>
      <c r="F361" s="80">
        <v>0</v>
      </c>
      <c r="G361" s="112">
        <v>0</v>
      </c>
      <c r="H361" s="80">
        <v>0</v>
      </c>
      <c r="I361" s="112">
        <v>0</v>
      </c>
      <c r="J361" s="80">
        <f t="shared" si="8"/>
        <v>0</v>
      </c>
    </row>
    <row r="362" spans="1:10" s="51" customFormat="1" x14ac:dyDescent="0.3">
      <c r="A362" s="82" t="s">
        <v>82</v>
      </c>
      <c r="B362" s="82">
        <f>SUM(B321:B361)</f>
        <v>31496</v>
      </c>
      <c r="C362" s="82"/>
      <c r="D362" s="82">
        <f>SUM(D321:D361)</f>
        <v>142749</v>
      </c>
      <c r="E362" s="82"/>
      <c r="F362" s="82">
        <f>SUM(F321:F361)</f>
        <v>24590</v>
      </c>
      <c r="G362" s="82"/>
      <c r="H362" s="82">
        <f>SUM(H321:H361)</f>
        <v>22322</v>
      </c>
      <c r="I362" s="82"/>
      <c r="J362" s="82">
        <f>SUM(J321:J361)</f>
        <v>221157</v>
      </c>
    </row>
    <row r="363" spans="1:10" s="51" customFormat="1" x14ac:dyDescent="0.3">
      <c r="A363" s="84" t="s">
        <v>116</v>
      </c>
      <c r="B363" s="88">
        <f>B362 / J362</f>
        <v>0.14241466469521652</v>
      </c>
      <c r="C363" s="84"/>
      <c r="D363" s="88">
        <f>D362 / J362</f>
        <v>0.64546453424490291</v>
      </c>
      <c r="E363" s="84"/>
      <c r="F363" s="88">
        <f>F362 / J362</f>
        <v>0.11118797958011729</v>
      </c>
      <c r="G363" s="84"/>
      <c r="H363" s="88">
        <f>H362 / J362</f>
        <v>0.10093282147976325</v>
      </c>
      <c r="I363" s="84"/>
      <c r="J363" s="88">
        <f>SUM(B363:I363)</f>
        <v>1</v>
      </c>
    </row>
    <row r="364" spans="1:10" s="51" customFormat="1" x14ac:dyDescent="0.3"/>
    <row r="365" spans="1:10" x14ac:dyDescent="0.3">
      <c r="A365" s="70" t="s">
        <v>263</v>
      </c>
      <c r="B365" s="114"/>
      <c r="C365" s="114"/>
      <c r="D365" s="114"/>
      <c r="E365" s="114"/>
      <c r="F365" s="114"/>
      <c r="G365" s="114"/>
      <c r="H365" s="114"/>
      <c r="I365" s="114"/>
      <c r="J365" s="72"/>
    </row>
    <row r="366" spans="1:10" x14ac:dyDescent="0.3">
      <c r="A366" s="115"/>
      <c r="B366" s="116" t="s">
        <v>203</v>
      </c>
      <c r="C366" s="117"/>
      <c r="D366" s="117"/>
      <c r="E366" s="117"/>
      <c r="F366" s="117"/>
      <c r="G366" s="117"/>
      <c r="H366" s="117"/>
      <c r="I366" s="118"/>
      <c r="J366" s="119" t="s">
        <v>0</v>
      </c>
    </row>
    <row r="367" spans="1:10" s="51" customFormat="1" ht="31.2" customHeight="1" x14ac:dyDescent="0.3">
      <c r="A367" s="122" t="s">
        <v>264</v>
      </c>
      <c r="B367" s="120" t="s">
        <v>46</v>
      </c>
      <c r="C367" s="120"/>
      <c r="D367" s="120" t="s">
        <v>202</v>
      </c>
      <c r="E367" s="120"/>
      <c r="F367" s="120" t="s">
        <v>44</v>
      </c>
      <c r="G367" s="120"/>
      <c r="H367" s="120" t="s">
        <v>45</v>
      </c>
      <c r="I367" s="120"/>
      <c r="J367" s="121" t="s">
        <v>201</v>
      </c>
    </row>
    <row r="368" spans="1:10" x14ac:dyDescent="0.3">
      <c r="A368" s="22" t="s">
        <v>126</v>
      </c>
      <c r="B368" s="22">
        <v>396</v>
      </c>
      <c r="C368" s="29">
        <v>0.14537444933920704</v>
      </c>
      <c r="D368" s="22">
        <v>2328</v>
      </c>
      <c r="E368" s="29">
        <v>0.85462555066079293</v>
      </c>
      <c r="F368" s="22">
        <v>0</v>
      </c>
      <c r="G368" s="29">
        <v>0</v>
      </c>
      <c r="H368" s="22">
        <v>0</v>
      </c>
      <c r="I368" s="29">
        <v>0</v>
      </c>
      <c r="J368" s="22">
        <f>B368+D368+F368+H368</f>
        <v>2724</v>
      </c>
    </row>
    <row r="369" spans="1:10" x14ac:dyDescent="0.3">
      <c r="A369" s="22" t="s">
        <v>127</v>
      </c>
      <c r="B369" s="22">
        <v>0</v>
      </c>
      <c r="C369" s="29">
        <v>0</v>
      </c>
      <c r="D369" s="22">
        <v>74</v>
      </c>
      <c r="E369" s="29">
        <v>1</v>
      </c>
      <c r="F369" s="22">
        <v>0</v>
      </c>
      <c r="G369" s="29">
        <v>0</v>
      </c>
      <c r="H369" s="22">
        <v>0</v>
      </c>
      <c r="I369" s="29">
        <v>0</v>
      </c>
      <c r="J369" s="22">
        <f>B369+D369+F369+H369</f>
        <v>74</v>
      </c>
    </row>
    <row r="370" spans="1:10" s="51" customFormat="1" x14ac:dyDescent="0.3">
      <c r="A370" s="79" t="s">
        <v>128</v>
      </c>
      <c r="B370" s="79">
        <v>0</v>
      </c>
      <c r="C370" s="111">
        <v>0</v>
      </c>
      <c r="D370" s="79">
        <v>35917</v>
      </c>
      <c r="E370" s="111">
        <v>0.6999181541819316</v>
      </c>
      <c r="F370" s="79">
        <v>6375</v>
      </c>
      <c r="G370" s="111">
        <v>0.12423025956816587</v>
      </c>
      <c r="H370" s="79">
        <v>9024</v>
      </c>
      <c r="I370" s="111">
        <v>0.17585158624990258</v>
      </c>
      <c r="J370" s="79">
        <f>B370+D370+F370+H370</f>
        <v>51316</v>
      </c>
    </row>
    <row r="371" spans="1:10" s="51" customFormat="1" ht="15" thickBot="1" x14ac:dyDescent="0.35">
      <c r="A371" s="80" t="s">
        <v>129</v>
      </c>
      <c r="B371" s="80">
        <v>27</v>
      </c>
      <c r="C371" s="112">
        <v>0.35064935064935066</v>
      </c>
      <c r="D371" s="80">
        <v>50</v>
      </c>
      <c r="E371" s="112">
        <v>0.64935064935064934</v>
      </c>
      <c r="F371" s="80">
        <v>0</v>
      </c>
      <c r="G371" s="112">
        <v>0</v>
      </c>
      <c r="H371" s="80">
        <v>0</v>
      </c>
      <c r="I371" s="112">
        <v>0</v>
      </c>
      <c r="J371" s="80">
        <f>B371+D371+F371+H371</f>
        <v>77</v>
      </c>
    </row>
    <row r="372" spans="1:10" s="51" customFormat="1" x14ac:dyDescent="0.3">
      <c r="A372" s="82" t="s">
        <v>82</v>
      </c>
      <c r="B372" s="82">
        <f>SUM(B368:B371)</f>
        <v>423</v>
      </c>
      <c r="C372" s="82"/>
      <c r="D372" s="82">
        <f>SUM(D368:D371)</f>
        <v>38369</v>
      </c>
      <c r="E372" s="82"/>
      <c r="F372" s="82">
        <f>SUM(F368:F371)</f>
        <v>6375</v>
      </c>
      <c r="G372" s="82"/>
      <c r="H372" s="82">
        <f>SUM(H368:H371)</f>
        <v>9024</v>
      </c>
      <c r="I372" s="82"/>
      <c r="J372" s="82">
        <f>SUM(J368:J371)</f>
        <v>54191</v>
      </c>
    </row>
    <row r="373" spans="1:10" s="51" customFormat="1" x14ac:dyDescent="0.3">
      <c r="A373" s="84" t="s">
        <v>116</v>
      </c>
      <c r="B373" s="88">
        <f>B372 / J372</f>
        <v>7.8057241977450131E-3</v>
      </c>
      <c r="C373" s="84"/>
      <c r="D373" s="88">
        <f>D372 / J372</f>
        <v>0.70803269915668654</v>
      </c>
      <c r="E373" s="84"/>
      <c r="F373" s="88">
        <f>F372 / J372</f>
        <v>0.11763946042700818</v>
      </c>
      <c r="G373" s="84"/>
      <c r="H373" s="88">
        <f>H372 / J372</f>
        <v>0.16652211621856028</v>
      </c>
      <c r="I373" s="84"/>
      <c r="J373" s="88">
        <f>SUM(B373:I373)</f>
        <v>1</v>
      </c>
    </row>
    <row r="374" spans="1:10" s="51" customFormat="1" x14ac:dyDescent="0.3"/>
    <row r="375" spans="1:10" x14ac:dyDescent="0.3">
      <c r="A375" s="70" t="s">
        <v>265</v>
      </c>
      <c r="B375" s="114"/>
      <c r="C375" s="114"/>
      <c r="D375" s="114"/>
      <c r="E375" s="114"/>
      <c r="F375" s="114"/>
      <c r="G375" s="114"/>
      <c r="H375" s="114"/>
      <c r="I375" s="114"/>
      <c r="J375" s="72"/>
    </row>
    <row r="376" spans="1:10" x14ac:dyDescent="0.3">
      <c r="A376" s="115"/>
      <c r="B376" s="116" t="s">
        <v>203</v>
      </c>
      <c r="C376" s="117"/>
      <c r="D376" s="117"/>
      <c r="E376" s="117"/>
      <c r="F376" s="117"/>
      <c r="G376" s="117"/>
      <c r="H376" s="117"/>
      <c r="I376" s="118"/>
      <c r="J376" s="119" t="s">
        <v>0</v>
      </c>
    </row>
    <row r="377" spans="1:10" s="51" customFormat="1" ht="31.2" customHeight="1" x14ac:dyDescent="0.3">
      <c r="A377" s="95" t="s">
        <v>204</v>
      </c>
      <c r="B377" s="120" t="s">
        <v>46</v>
      </c>
      <c r="C377" s="120"/>
      <c r="D377" s="120" t="s">
        <v>202</v>
      </c>
      <c r="E377" s="120"/>
      <c r="F377" s="120" t="s">
        <v>44</v>
      </c>
      <c r="G377" s="120"/>
      <c r="H377" s="120" t="s">
        <v>45</v>
      </c>
      <c r="I377" s="120"/>
      <c r="J377" s="121" t="s">
        <v>201</v>
      </c>
    </row>
    <row r="378" spans="1:10" x14ac:dyDescent="0.3">
      <c r="A378" s="22" t="s">
        <v>130</v>
      </c>
      <c r="B378" s="22">
        <v>29664</v>
      </c>
      <c r="C378" s="29">
        <v>0.92726079209777745</v>
      </c>
      <c r="D378" s="22">
        <v>2314</v>
      </c>
      <c r="E378" s="29">
        <v>7.2332843612265954E-2</v>
      </c>
      <c r="F378" s="22">
        <v>12</v>
      </c>
      <c r="G378" s="29">
        <v>3.7510549842143101E-4</v>
      </c>
      <c r="H378" s="22">
        <v>1</v>
      </c>
      <c r="I378" s="29">
        <v>3.1258791535119253E-5</v>
      </c>
      <c r="J378" s="22">
        <f>B378+D378+F378+H378</f>
        <v>31991</v>
      </c>
    </row>
    <row r="379" spans="1:10" x14ac:dyDescent="0.3">
      <c r="A379" s="22" t="s">
        <v>161</v>
      </c>
      <c r="B379" s="22">
        <v>0</v>
      </c>
      <c r="C379" s="29">
        <v>0</v>
      </c>
      <c r="D379" s="22">
        <v>0</v>
      </c>
      <c r="E379" s="29">
        <v>0</v>
      </c>
      <c r="F379" s="22">
        <v>0</v>
      </c>
      <c r="G379" s="29">
        <v>0</v>
      </c>
      <c r="H379" s="22">
        <v>0</v>
      </c>
      <c r="I379" s="29">
        <v>0</v>
      </c>
      <c r="J379" s="22">
        <f>B379+D379+F379+H379</f>
        <v>0</v>
      </c>
    </row>
    <row r="380" spans="1:10" s="51" customFormat="1" x14ac:dyDescent="0.3">
      <c r="A380" s="79" t="s">
        <v>162</v>
      </c>
      <c r="B380" s="79">
        <v>0</v>
      </c>
      <c r="C380" s="111">
        <v>0</v>
      </c>
      <c r="D380" s="79">
        <v>23284</v>
      </c>
      <c r="E380" s="111">
        <v>0.9676266467190292</v>
      </c>
      <c r="F380" s="79">
        <v>765</v>
      </c>
      <c r="G380" s="111">
        <v>3.1791547188629844E-2</v>
      </c>
      <c r="H380" s="79">
        <v>14</v>
      </c>
      <c r="I380" s="111">
        <v>5.8180609234093842E-4</v>
      </c>
      <c r="J380" s="79">
        <f>B380+D380+F380+H380</f>
        <v>24063</v>
      </c>
    </row>
    <row r="381" spans="1:10" s="51" customFormat="1" ht="15" thickBot="1" x14ac:dyDescent="0.35">
      <c r="A381" s="80" t="s">
        <v>163</v>
      </c>
      <c r="B381" s="80">
        <v>84</v>
      </c>
      <c r="C381" s="112">
        <v>0.12481426448736999</v>
      </c>
      <c r="D381" s="80">
        <v>438</v>
      </c>
      <c r="E381" s="112">
        <v>0.65081723625557208</v>
      </c>
      <c r="F381" s="80">
        <v>151</v>
      </c>
      <c r="G381" s="112">
        <v>0.22436849925705796</v>
      </c>
      <c r="H381" s="80">
        <v>0</v>
      </c>
      <c r="I381" s="112">
        <v>0</v>
      </c>
      <c r="J381" s="80">
        <f>B381+D381+F381+H381</f>
        <v>673</v>
      </c>
    </row>
    <row r="382" spans="1:10" s="51" customFormat="1" x14ac:dyDescent="0.3">
      <c r="A382" s="82" t="s">
        <v>82</v>
      </c>
      <c r="B382" s="82">
        <f>SUM(B378:B381)</f>
        <v>29748</v>
      </c>
      <c r="C382" s="82"/>
      <c r="D382" s="82">
        <f>SUM(D378:D381)</f>
        <v>26036</v>
      </c>
      <c r="E382" s="82"/>
      <c r="F382" s="82">
        <f>SUM(F378:F381)</f>
        <v>928</v>
      </c>
      <c r="G382" s="82"/>
      <c r="H382" s="82">
        <f>SUM(H378:H381)</f>
        <v>15</v>
      </c>
      <c r="I382" s="82"/>
      <c r="J382" s="82">
        <f>SUM(J378:J381)</f>
        <v>56727</v>
      </c>
    </row>
    <row r="383" spans="1:10" s="51" customFormat="1" x14ac:dyDescent="0.3">
      <c r="A383" s="84" t="s">
        <v>116</v>
      </c>
      <c r="B383" s="88">
        <f>B382 / J382</f>
        <v>0.52440636733830448</v>
      </c>
      <c r="C383" s="84"/>
      <c r="D383" s="88">
        <f>D382 / J382</f>
        <v>0.45897015530523383</v>
      </c>
      <c r="E383" s="84"/>
      <c r="F383" s="88">
        <f>F382 / J382</f>
        <v>1.635905300826767E-2</v>
      </c>
      <c r="G383" s="84"/>
      <c r="H383" s="88">
        <f>H382 / J382</f>
        <v>2.6442434819398171E-4</v>
      </c>
      <c r="I383" s="84"/>
      <c r="J383" s="88">
        <f>SUM(B383:I383)</f>
        <v>0.99999999999999989</v>
      </c>
    </row>
    <row r="384" spans="1:10" s="51" customFormat="1" x14ac:dyDescent="0.3"/>
    <row r="385" spans="1:10" x14ac:dyDescent="0.3">
      <c r="A385" s="70" t="s">
        <v>266</v>
      </c>
      <c r="B385" s="114"/>
      <c r="C385" s="114"/>
      <c r="D385" s="114"/>
      <c r="E385" s="114"/>
      <c r="F385" s="114"/>
      <c r="G385" s="114"/>
      <c r="H385" s="114"/>
      <c r="I385" s="114"/>
      <c r="J385" s="72"/>
    </row>
    <row r="386" spans="1:10" x14ac:dyDescent="0.3">
      <c r="A386" s="115"/>
      <c r="B386" s="116" t="s">
        <v>203</v>
      </c>
      <c r="C386" s="117"/>
      <c r="D386" s="117"/>
      <c r="E386" s="117"/>
      <c r="F386" s="117"/>
      <c r="G386" s="117"/>
      <c r="H386" s="117"/>
      <c r="I386" s="118"/>
      <c r="J386" s="119" t="s">
        <v>0</v>
      </c>
    </row>
    <row r="387" spans="1:10" s="51" customFormat="1" ht="31.2" customHeight="1" x14ac:dyDescent="0.3">
      <c r="A387" s="95" t="s">
        <v>205</v>
      </c>
      <c r="B387" s="120" t="s">
        <v>46</v>
      </c>
      <c r="C387" s="120"/>
      <c r="D387" s="120" t="s">
        <v>202</v>
      </c>
      <c r="E387" s="120"/>
      <c r="F387" s="120" t="s">
        <v>44</v>
      </c>
      <c r="G387" s="120"/>
      <c r="H387" s="120" t="s">
        <v>45</v>
      </c>
      <c r="I387" s="120"/>
      <c r="J387" s="121" t="s">
        <v>201</v>
      </c>
    </row>
    <row r="388" spans="1:10" x14ac:dyDescent="0.3">
      <c r="A388" s="22" t="s">
        <v>35</v>
      </c>
      <c r="B388" s="22">
        <v>0</v>
      </c>
      <c r="C388" s="29">
        <v>0</v>
      </c>
      <c r="D388" s="22">
        <v>336</v>
      </c>
      <c r="E388" s="29">
        <v>0.10228310502283106</v>
      </c>
      <c r="F388" s="22">
        <v>2648</v>
      </c>
      <c r="G388" s="29">
        <v>0.80608828006088284</v>
      </c>
      <c r="H388" s="22">
        <v>301</v>
      </c>
      <c r="I388" s="29">
        <v>9.1628614916286155E-2</v>
      </c>
      <c r="J388" s="22">
        <f t="shared" ref="J388:J405" si="9">B388+D388+F388+H388</f>
        <v>3285</v>
      </c>
    </row>
    <row r="389" spans="1:10" x14ac:dyDescent="0.3">
      <c r="A389" s="22" t="s">
        <v>131</v>
      </c>
      <c r="B389" s="22">
        <v>0</v>
      </c>
      <c r="C389" s="29">
        <v>0</v>
      </c>
      <c r="D389" s="22">
        <v>12</v>
      </c>
      <c r="E389" s="29">
        <v>0.34285714285714286</v>
      </c>
      <c r="F389" s="22">
        <v>23</v>
      </c>
      <c r="G389" s="29">
        <v>0.65714285714285714</v>
      </c>
      <c r="H389" s="22">
        <v>0</v>
      </c>
      <c r="I389" s="29">
        <v>0</v>
      </c>
      <c r="J389" s="22">
        <f t="shared" si="9"/>
        <v>35</v>
      </c>
    </row>
    <row r="390" spans="1:10" x14ac:dyDescent="0.3">
      <c r="A390" s="22" t="s">
        <v>132</v>
      </c>
      <c r="B390" s="22">
        <v>0</v>
      </c>
      <c r="C390" s="29">
        <v>0</v>
      </c>
      <c r="D390" s="22">
        <v>1247</v>
      </c>
      <c r="E390" s="29">
        <v>0.89776817854571633</v>
      </c>
      <c r="F390" s="22">
        <v>136</v>
      </c>
      <c r="G390" s="29">
        <v>9.7912167026637867E-2</v>
      </c>
      <c r="H390" s="22">
        <v>6</v>
      </c>
      <c r="I390" s="29">
        <v>4.3196544276457886E-3</v>
      </c>
      <c r="J390" s="22">
        <f t="shared" si="9"/>
        <v>1389</v>
      </c>
    </row>
    <row r="391" spans="1:10" x14ac:dyDescent="0.3">
      <c r="A391" s="22" t="s">
        <v>133</v>
      </c>
      <c r="B391" s="22">
        <v>0</v>
      </c>
      <c r="C391" s="29">
        <v>0</v>
      </c>
      <c r="D391" s="22">
        <v>0</v>
      </c>
      <c r="E391" s="29">
        <v>0</v>
      </c>
      <c r="F391" s="22">
        <v>0</v>
      </c>
      <c r="G391" s="29">
        <v>0</v>
      </c>
      <c r="H391" s="22">
        <v>0</v>
      </c>
      <c r="I391" s="29">
        <v>0</v>
      </c>
      <c r="J391" s="22">
        <f t="shared" si="9"/>
        <v>0</v>
      </c>
    </row>
    <row r="392" spans="1:10" x14ac:dyDescent="0.3">
      <c r="A392" s="22" t="s">
        <v>24</v>
      </c>
      <c r="B392" s="22">
        <v>0</v>
      </c>
      <c r="C392" s="29">
        <v>0</v>
      </c>
      <c r="D392" s="22">
        <v>3922</v>
      </c>
      <c r="E392" s="29">
        <v>0.63928280358598211</v>
      </c>
      <c r="F392" s="22">
        <v>2172</v>
      </c>
      <c r="G392" s="29">
        <v>0.35403422982885085</v>
      </c>
      <c r="H392" s="22">
        <v>41</v>
      </c>
      <c r="I392" s="29">
        <v>6.6829665851670739E-3</v>
      </c>
      <c r="J392" s="22">
        <f t="shared" si="9"/>
        <v>6135</v>
      </c>
    </row>
    <row r="393" spans="1:10" x14ac:dyDescent="0.3">
      <c r="A393" s="22" t="s">
        <v>134</v>
      </c>
      <c r="B393" s="22">
        <v>0</v>
      </c>
      <c r="C393" s="29">
        <v>0</v>
      </c>
      <c r="D393" s="22">
        <v>432</v>
      </c>
      <c r="E393" s="29">
        <v>0.46451612903225808</v>
      </c>
      <c r="F393" s="22">
        <v>182</v>
      </c>
      <c r="G393" s="29">
        <v>0.19569892473118281</v>
      </c>
      <c r="H393" s="22">
        <v>316</v>
      </c>
      <c r="I393" s="29">
        <v>0.33978494623655914</v>
      </c>
      <c r="J393" s="22">
        <f t="shared" si="9"/>
        <v>930</v>
      </c>
    </row>
    <row r="394" spans="1:10" x14ac:dyDescent="0.3">
      <c r="A394" s="22" t="s">
        <v>39</v>
      </c>
      <c r="B394" s="22">
        <v>0</v>
      </c>
      <c r="C394" s="29">
        <v>0</v>
      </c>
      <c r="D394" s="22">
        <v>980</v>
      </c>
      <c r="E394" s="29">
        <v>0.79545454545454541</v>
      </c>
      <c r="F394" s="22">
        <v>222</v>
      </c>
      <c r="G394" s="29">
        <v>0.18019480519480519</v>
      </c>
      <c r="H394" s="22">
        <v>30</v>
      </c>
      <c r="I394" s="29">
        <v>2.4350649350649352E-2</v>
      </c>
      <c r="J394" s="22">
        <f t="shared" si="9"/>
        <v>1232</v>
      </c>
    </row>
    <row r="395" spans="1:10" x14ac:dyDescent="0.3">
      <c r="A395" s="22" t="s">
        <v>41</v>
      </c>
      <c r="B395" s="22">
        <v>0</v>
      </c>
      <c r="C395" s="29">
        <v>0</v>
      </c>
      <c r="D395" s="22">
        <v>26125</v>
      </c>
      <c r="E395" s="29">
        <v>0.97032387461001335</v>
      </c>
      <c r="F395" s="22">
        <v>543</v>
      </c>
      <c r="G395" s="29">
        <v>2.0167879958401427E-2</v>
      </c>
      <c r="H395" s="22">
        <v>256</v>
      </c>
      <c r="I395" s="29">
        <v>9.5082454315852036E-3</v>
      </c>
      <c r="J395" s="22">
        <f t="shared" si="9"/>
        <v>26924</v>
      </c>
    </row>
    <row r="396" spans="1:10" x14ac:dyDescent="0.3">
      <c r="A396" s="22" t="s">
        <v>40</v>
      </c>
      <c r="B396" s="22">
        <v>0</v>
      </c>
      <c r="C396" s="29">
        <v>0</v>
      </c>
      <c r="D396" s="22">
        <v>0</v>
      </c>
      <c r="E396" s="29">
        <v>0</v>
      </c>
      <c r="F396" s="22">
        <v>93</v>
      </c>
      <c r="G396" s="29">
        <v>1</v>
      </c>
      <c r="H396" s="22">
        <v>0</v>
      </c>
      <c r="I396" s="29">
        <v>0</v>
      </c>
      <c r="J396" s="22">
        <f t="shared" si="9"/>
        <v>93</v>
      </c>
    </row>
    <row r="397" spans="1:10" x14ac:dyDescent="0.3">
      <c r="A397" s="22" t="s">
        <v>135</v>
      </c>
      <c r="B397" s="22">
        <v>0</v>
      </c>
      <c r="C397" s="29">
        <v>0</v>
      </c>
      <c r="D397" s="22">
        <v>273</v>
      </c>
      <c r="E397" s="29">
        <v>0.56639004149377592</v>
      </c>
      <c r="F397" s="22">
        <v>164</v>
      </c>
      <c r="G397" s="29">
        <v>0.34024896265560167</v>
      </c>
      <c r="H397" s="22">
        <v>45</v>
      </c>
      <c r="I397" s="29">
        <v>9.3360995850622408E-2</v>
      </c>
      <c r="J397" s="22">
        <f t="shared" si="9"/>
        <v>482</v>
      </c>
    </row>
    <row r="398" spans="1:10" x14ac:dyDescent="0.3">
      <c r="A398" s="22" t="s">
        <v>136</v>
      </c>
      <c r="B398" s="22">
        <v>346</v>
      </c>
      <c r="C398" s="29">
        <v>3.1171171171171172E-2</v>
      </c>
      <c r="D398" s="22">
        <v>8721</v>
      </c>
      <c r="E398" s="29">
        <v>0.78567567567567564</v>
      </c>
      <c r="F398" s="22">
        <v>1967</v>
      </c>
      <c r="G398" s="29">
        <v>0.1772072072072072</v>
      </c>
      <c r="H398" s="22">
        <v>66</v>
      </c>
      <c r="I398" s="29">
        <v>5.9459459459459459E-3</v>
      </c>
      <c r="J398" s="22">
        <f t="shared" si="9"/>
        <v>11100</v>
      </c>
    </row>
    <row r="399" spans="1:10" x14ac:dyDescent="0.3">
      <c r="A399" s="22" t="s">
        <v>137</v>
      </c>
      <c r="B399" s="22">
        <v>575</v>
      </c>
      <c r="C399" s="29">
        <v>4.420016911369052E-2</v>
      </c>
      <c r="D399" s="22">
        <v>9671</v>
      </c>
      <c r="E399" s="29">
        <v>0.74340840956261045</v>
      </c>
      <c r="F399" s="22">
        <v>2681</v>
      </c>
      <c r="G399" s="29">
        <v>0.20608809285879007</v>
      </c>
      <c r="H399" s="22">
        <v>82</v>
      </c>
      <c r="I399" s="29">
        <v>6.3033284649089095E-3</v>
      </c>
      <c r="J399" s="22">
        <f t="shared" si="9"/>
        <v>13009</v>
      </c>
    </row>
    <row r="400" spans="1:10" x14ac:dyDescent="0.3">
      <c r="A400" s="22" t="s">
        <v>138</v>
      </c>
      <c r="B400" s="22">
        <v>0</v>
      </c>
      <c r="C400" s="29">
        <v>0</v>
      </c>
      <c r="D400" s="22">
        <v>0</v>
      </c>
      <c r="E400" s="29">
        <v>0</v>
      </c>
      <c r="F400" s="22">
        <v>0</v>
      </c>
      <c r="G400" s="29">
        <v>0</v>
      </c>
      <c r="H400" s="22">
        <v>0</v>
      </c>
      <c r="I400" s="29">
        <v>0</v>
      </c>
      <c r="J400" s="22">
        <f t="shared" si="9"/>
        <v>0</v>
      </c>
    </row>
    <row r="401" spans="1:10" x14ac:dyDescent="0.3">
      <c r="A401" s="22" t="s">
        <v>36</v>
      </c>
      <c r="B401" s="22">
        <v>404</v>
      </c>
      <c r="C401" s="29">
        <v>9.7785307999515916E-3</v>
      </c>
      <c r="D401" s="22">
        <v>23580</v>
      </c>
      <c r="E401" s="29">
        <v>0.57073702045262009</v>
      </c>
      <c r="F401" s="22">
        <v>5567</v>
      </c>
      <c r="G401" s="29">
        <v>0.13474524990923392</v>
      </c>
      <c r="H401" s="22">
        <v>11764</v>
      </c>
      <c r="I401" s="29">
        <v>0.28473919883819437</v>
      </c>
      <c r="J401" s="22">
        <f t="shared" si="9"/>
        <v>41315</v>
      </c>
    </row>
    <row r="402" spans="1:10" x14ac:dyDescent="0.3">
      <c r="A402" s="22" t="s">
        <v>208</v>
      </c>
      <c r="B402" s="22">
        <v>0</v>
      </c>
      <c r="C402" s="29">
        <v>0</v>
      </c>
      <c r="D402" s="22">
        <v>6</v>
      </c>
      <c r="E402" s="29">
        <v>1</v>
      </c>
      <c r="F402" s="22">
        <v>0</v>
      </c>
      <c r="G402" s="29">
        <v>0</v>
      </c>
      <c r="H402" s="22">
        <v>0</v>
      </c>
      <c r="I402" s="29">
        <v>0</v>
      </c>
      <c r="J402" s="22">
        <f t="shared" si="9"/>
        <v>6</v>
      </c>
    </row>
    <row r="403" spans="1:10" x14ac:dyDescent="0.3">
      <c r="A403" s="22" t="s">
        <v>139</v>
      </c>
      <c r="B403" s="22">
        <v>0</v>
      </c>
      <c r="C403" s="29">
        <v>0</v>
      </c>
      <c r="D403" s="22">
        <v>136</v>
      </c>
      <c r="E403" s="29">
        <v>0.81437125748502992</v>
      </c>
      <c r="F403" s="22">
        <v>31</v>
      </c>
      <c r="G403" s="29">
        <v>0.18562874251497005</v>
      </c>
      <c r="H403" s="22">
        <v>0</v>
      </c>
      <c r="I403" s="29">
        <v>0</v>
      </c>
      <c r="J403" s="22">
        <f t="shared" si="9"/>
        <v>167</v>
      </c>
    </row>
    <row r="404" spans="1:10" s="51" customFormat="1" x14ac:dyDescent="0.3">
      <c r="A404" s="79" t="s">
        <v>140</v>
      </c>
      <c r="B404" s="79">
        <v>0</v>
      </c>
      <c r="C404" s="111">
        <v>0</v>
      </c>
      <c r="D404" s="79">
        <v>150</v>
      </c>
      <c r="E404" s="111">
        <v>1</v>
      </c>
      <c r="F404" s="79">
        <v>0</v>
      </c>
      <c r="G404" s="111">
        <v>0</v>
      </c>
      <c r="H404" s="79">
        <v>0</v>
      </c>
      <c r="I404" s="111">
        <v>0</v>
      </c>
      <c r="J404" s="79">
        <f t="shared" si="9"/>
        <v>150</v>
      </c>
    </row>
    <row r="405" spans="1:10" s="51" customFormat="1" ht="15" thickBot="1" x14ac:dyDescent="0.35">
      <c r="A405" s="80" t="s">
        <v>141</v>
      </c>
      <c r="B405" s="80">
        <v>0</v>
      </c>
      <c r="C405" s="112">
        <v>0</v>
      </c>
      <c r="D405" s="80">
        <v>293</v>
      </c>
      <c r="E405" s="112">
        <v>0.71289537712895379</v>
      </c>
      <c r="F405" s="80">
        <v>118</v>
      </c>
      <c r="G405" s="112">
        <v>0.28710462287104621</v>
      </c>
      <c r="H405" s="80">
        <v>0</v>
      </c>
      <c r="I405" s="112">
        <v>0</v>
      </c>
      <c r="J405" s="80">
        <f t="shared" si="9"/>
        <v>411</v>
      </c>
    </row>
    <row r="406" spans="1:10" s="51" customFormat="1" x14ac:dyDescent="0.3">
      <c r="A406" s="82" t="s">
        <v>82</v>
      </c>
      <c r="B406" s="82">
        <f>SUM(B388:B405)</f>
        <v>1325</v>
      </c>
      <c r="C406" s="82"/>
      <c r="D406" s="82">
        <f>SUM(D388:D405)</f>
        <v>75884</v>
      </c>
      <c r="E406" s="82"/>
      <c r="F406" s="82">
        <f>SUM(F388:F405)</f>
        <v>16547</v>
      </c>
      <c r="G406" s="82"/>
      <c r="H406" s="82">
        <f>SUM(H388:H405)</f>
        <v>12907</v>
      </c>
      <c r="I406" s="82"/>
      <c r="J406" s="82">
        <f>SUM(J388:J405)</f>
        <v>106663</v>
      </c>
    </row>
    <row r="407" spans="1:10" s="51" customFormat="1" x14ac:dyDescent="0.3">
      <c r="A407" s="84" t="s">
        <v>116</v>
      </c>
      <c r="B407" s="88">
        <f>B406 / J406</f>
        <v>1.2422302016631822E-2</v>
      </c>
      <c r="C407" s="84"/>
      <c r="D407" s="88">
        <f>D406 / J406</f>
        <v>0.71143695564535026</v>
      </c>
      <c r="E407" s="84"/>
      <c r="F407" s="88">
        <f>F406 / J406</f>
        <v>0.15513345771260886</v>
      </c>
      <c r="G407" s="84"/>
      <c r="H407" s="88">
        <f>H406 / J406</f>
        <v>0.121007284625409</v>
      </c>
      <c r="I407" s="84"/>
      <c r="J407" s="88">
        <f>SUM(B407:I407)</f>
        <v>1</v>
      </c>
    </row>
    <row r="408" spans="1:10" s="51" customFormat="1" x14ac:dyDescent="0.3"/>
    <row r="409" spans="1:10" x14ac:dyDescent="0.3">
      <c r="A409" s="70" t="s">
        <v>267</v>
      </c>
      <c r="B409" s="114"/>
      <c r="C409" s="114"/>
      <c r="D409" s="114"/>
      <c r="E409" s="114"/>
      <c r="F409" s="114"/>
      <c r="G409" s="114"/>
      <c r="H409" s="114"/>
      <c r="I409" s="114"/>
      <c r="J409" s="72"/>
    </row>
    <row r="410" spans="1:10" x14ac:dyDescent="0.3">
      <c r="A410" s="115"/>
      <c r="B410" s="116" t="s">
        <v>203</v>
      </c>
      <c r="C410" s="117"/>
      <c r="D410" s="117"/>
      <c r="E410" s="117"/>
      <c r="F410" s="117"/>
      <c r="G410" s="117"/>
      <c r="H410" s="117"/>
      <c r="I410" s="118"/>
      <c r="J410" s="119" t="s">
        <v>0</v>
      </c>
    </row>
    <row r="411" spans="1:10" s="51" customFormat="1" ht="31.2" customHeight="1" x14ac:dyDescent="0.3">
      <c r="A411" s="95" t="s">
        <v>164</v>
      </c>
      <c r="B411" s="120" t="s">
        <v>46</v>
      </c>
      <c r="C411" s="120"/>
      <c r="D411" s="120" t="s">
        <v>202</v>
      </c>
      <c r="E411" s="120"/>
      <c r="F411" s="120" t="s">
        <v>44</v>
      </c>
      <c r="G411" s="120"/>
      <c r="H411" s="120" t="s">
        <v>45</v>
      </c>
      <c r="I411" s="120"/>
      <c r="J411" s="121" t="s">
        <v>201</v>
      </c>
    </row>
    <row r="412" spans="1:10" x14ac:dyDescent="0.3">
      <c r="A412" s="22" t="s">
        <v>206</v>
      </c>
      <c r="B412" s="22">
        <v>0</v>
      </c>
      <c r="C412" s="29">
        <v>0</v>
      </c>
      <c r="D412" s="22">
        <v>2573</v>
      </c>
      <c r="E412" s="29">
        <v>0.74709639953542395</v>
      </c>
      <c r="F412" s="22">
        <v>842</v>
      </c>
      <c r="G412" s="29">
        <v>0.24448315911730545</v>
      </c>
      <c r="H412" s="22">
        <v>29</v>
      </c>
      <c r="I412" s="29">
        <v>8.4204413472706158E-3</v>
      </c>
      <c r="J412" s="22">
        <f>B412+D412+F412+H412</f>
        <v>3444</v>
      </c>
    </row>
    <row r="413" spans="1:10" x14ac:dyDescent="0.3">
      <c r="A413" s="22" t="s">
        <v>178</v>
      </c>
      <c r="B413" s="22">
        <v>0</v>
      </c>
      <c r="C413" s="29">
        <v>0</v>
      </c>
      <c r="D413" s="22">
        <v>1280</v>
      </c>
      <c r="E413" s="29">
        <v>0.70252469813391882</v>
      </c>
      <c r="F413" s="22">
        <v>531</v>
      </c>
      <c r="G413" s="29">
        <v>0.29143798024149287</v>
      </c>
      <c r="H413" s="22">
        <v>11</v>
      </c>
      <c r="I413" s="29">
        <v>6.0373216245883645E-3</v>
      </c>
      <c r="J413" s="22">
        <f>B413+D413+F413+H413</f>
        <v>1822</v>
      </c>
    </row>
    <row r="414" spans="1:10" s="51" customFormat="1" ht="15" thickBot="1" x14ac:dyDescent="0.35">
      <c r="A414" s="80" t="s">
        <v>142</v>
      </c>
      <c r="B414" s="80">
        <v>0</v>
      </c>
      <c r="C414" s="112">
        <v>0</v>
      </c>
      <c r="D414" s="80">
        <v>69</v>
      </c>
      <c r="E414" s="112">
        <v>7.9401611047180673E-2</v>
      </c>
      <c r="F414" s="80">
        <v>799</v>
      </c>
      <c r="G414" s="112">
        <v>0.91944764096662834</v>
      </c>
      <c r="H414" s="80">
        <v>1</v>
      </c>
      <c r="I414" s="112">
        <v>1.1507479861910242E-3</v>
      </c>
      <c r="J414" s="80">
        <f>B414+D414+F414+H414</f>
        <v>869</v>
      </c>
    </row>
    <row r="415" spans="1:10" s="51" customFormat="1" x14ac:dyDescent="0.3">
      <c r="A415" s="82" t="s">
        <v>82</v>
      </c>
      <c r="B415" s="82">
        <f>SUM(B412:B414)</f>
        <v>0</v>
      </c>
      <c r="C415" s="82"/>
      <c r="D415" s="82">
        <f>SUM(D412:D414)</f>
        <v>3922</v>
      </c>
      <c r="E415" s="82"/>
      <c r="F415" s="82">
        <f>SUM(F412:F414)</f>
        <v>2172</v>
      </c>
      <c r="G415" s="82"/>
      <c r="H415" s="82">
        <f>SUM(H412:H414)</f>
        <v>41</v>
      </c>
      <c r="I415" s="82"/>
      <c r="J415" s="82">
        <f>SUM(J412:J414)</f>
        <v>6135</v>
      </c>
    </row>
    <row r="416" spans="1:10" s="51" customFormat="1" x14ac:dyDescent="0.3">
      <c r="A416" s="84" t="s">
        <v>116</v>
      </c>
      <c r="B416" s="88">
        <f>B415 / J415</f>
        <v>0</v>
      </c>
      <c r="C416" s="84"/>
      <c r="D416" s="88">
        <f>D415 / J415</f>
        <v>0.63928280358598211</v>
      </c>
      <c r="E416" s="84"/>
      <c r="F416" s="88">
        <f>F415 / J415</f>
        <v>0.35403422982885085</v>
      </c>
      <c r="G416" s="84"/>
      <c r="H416" s="88">
        <f>H415 / J415</f>
        <v>6.6829665851670739E-3</v>
      </c>
      <c r="I416" s="84"/>
      <c r="J416" s="88">
        <f>SUM(B416:I416)</f>
        <v>1</v>
      </c>
    </row>
    <row r="417" spans="1:10" s="51" customFormat="1" x14ac:dyDescent="0.3"/>
    <row r="418" spans="1:10" x14ac:dyDescent="0.3">
      <c r="A418" s="70" t="s">
        <v>268</v>
      </c>
      <c r="B418" s="114"/>
      <c r="C418" s="114"/>
      <c r="D418" s="114"/>
      <c r="E418" s="114"/>
      <c r="F418" s="114"/>
      <c r="G418" s="114"/>
      <c r="H418" s="114"/>
      <c r="I418" s="114"/>
      <c r="J418" s="72"/>
    </row>
    <row r="419" spans="1:10" x14ac:dyDescent="0.3">
      <c r="A419" s="115"/>
      <c r="B419" s="116" t="s">
        <v>203</v>
      </c>
      <c r="C419" s="117"/>
      <c r="D419" s="117"/>
      <c r="E419" s="117"/>
      <c r="F419" s="117"/>
      <c r="G419" s="117"/>
      <c r="H419" s="117"/>
      <c r="I419" s="118"/>
      <c r="J419" s="119" t="s">
        <v>0</v>
      </c>
    </row>
    <row r="420" spans="1:10" s="51" customFormat="1" ht="31.2" customHeight="1" x14ac:dyDescent="0.3">
      <c r="A420" s="95" t="s">
        <v>205</v>
      </c>
      <c r="B420" s="120" t="s">
        <v>46</v>
      </c>
      <c r="C420" s="120"/>
      <c r="D420" s="120" t="s">
        <v>202</v>
      </c>
      <c r="E420" s="120"/>
      <c r="F420" s="120" t="s">
        <v>44</v>
      </c>
      <c r="G420" s="120"/>
      <c r="H420" s="120" t="s">
        <v>45</v>
      </c>
      <c r="I420" s="120"/>
      <c r="J420" s="121" t="s">
        <v>201</v>
      </c>
    </row>
    <row r="421" spans="1:10" x14ac:dyDescent="0.3">
      <c r="A421" s="22" t="s">
        <v>143</v>
      </c>
      <c r="B421" s="22">
        <v>0</v>
      </c>
      <c r="C421" s="29">
        <v>0</v>
      </c>
      <c r="D421" s="22">
        <v>155</v>
      </c>
      <c r="E421" s="29">
        <v>0.2813067150635209</v>
      </c>
      <c r="F421" s="22">
        <v>125</v>
      </c>
      <c r="G421" s="29">
        <v>0.22686025408348456</v>
      </c>
      <c r="H421" s="22">
        <v>271</v>
      </c>
      <c r="I421" s="29">
        <v>0.49183303085299457</v>
      </c>
      <c r="J421" s="22">
        <f>B421+D421+F421+H421</f>
        <v>551</v>
      </c>
    </row>
    <row r="422" spans="1:10" x14ac:dyDescent="0.3">
      <c r="A422" s="22" t="s">
        <v>179</v>
      </c>
      <c r="B422" s="22">
        <v>0</v>
      </c>
      <c r="C422" s="29">
        <v>0</v>
      </c>
      <c r="D422" s="22">
        <v>0</v>
      </c>
      <c r="E422" s="29">
        <v>0</v>
      </c>
      <c r="F422" s="22">
        <v>0</v>
      </c>
      <c r="G422" s="29">
        <v>0</v>
      </c>
      <c r="H422" s="22">
        <v>0</v>
      </c>
      <c r="I422" s="29">
        <v>0</v>
      </c>
      <c r="J422" s="22">
        <f>B422+D422+F422+H422</f>
        <v>0</v>
      </c>
    </row>
    <row r="423" spans="1:10" s="51" customFormat="1" ht="15" thickBot="1" x14ac:dyDescent="0.35">
      <c r="A423" s="80" t="s">
        <v>180</v>
      </c>
      <c r="B423" s="80">
        <v>0</v>
      </c>
      <c r="C423" s="112">
        <v>0</v>
      </c>
      <c r="D423" s="80">
        <v>181</v>
      </c>
      <c r="E423" s="112">
        <v>6.6203365032918807E-2</v>
      </c>
      <c r="F423" s="80">
        <v>2523</v>
      </c>
      <c r="G423" s="112">
        <v>0.92282370153621063</v>
      </c>
      <c r="H423" s="80">
        <v>30</v>
      </c>
      <c r="I423" s="112">
        <v>1.0972933430870519E-2</v>
      </c>
      <c r="J423" s="80">
        <f>B423+D423+F423+H423</f>
        <v>2734</v>
      </c>
    </row>
    <row r="424" spans="1:10" s="51" customFormat="1" x14ac:dyDescent="0.3">
      <c r="A424" s="82" t="s">
        <v>82</v>
      </c>
      <c r="B424" s="82">
        <f>SUM(B421:B423)</f>
        <v>0</v>
      </c>
      <c r="C424" s="82"/>
      <c r="D424" s="82">
        <f>SUM(D421:D423)</f>
        <v>336</v>
      </c>
      <c r="E424" s="82"/>
      <c r="F424" s="82">
        <f>SUM(F421:F423)</f>
        <v>2648</v>
      </c>
      <c r="G424" s="82"/>
      <c r="H424" s="82">
        <f>SUM(H421:H423)</f>
        <v>301</v>
      </c>
      <c r="I424" s="82"/>
      <c r="J424" s="82">
        <f>SUM(J421:J423)</f>
        <v>3285</v>
      </c>
    </row>
    <row r="425" spans="1:10" s="51" customFormat="1" x14ac:dyDescent="0.3">
      <c r="A425" s="84" t="s">
        <v>116</v>
      </c>
      <c r="B425" s="88">
        <f>B424 / J424</f>
        <v>0</v>
      </c>
      <c r="C425" s="84"/>
      <c r="D425" s="88">
        <f>D424 / J424</f>
        <v>0.10228310502283106</v>
      </c>
      <c r="E425" s="84"/>
      <c r="F425" s="88">
        <f>F424 / J424</f>
        <v>0.80608828006088284</v>
      </c>
      <c r="G425" s="84"/>
      <c r="H425" s="88">
        <f>H424 / J424</f>
        <v>9.1628614916286155E-2</v>
      </c>
      <c r="I425" s="84"/>
      <c r="J425" s="88">
        <f>SUM(B425:I425)</f>
        <v>1</v>
      </c>
    </row>
    <row r="426" spans="1:10" s="51" customFormat="1" x14ac:dyDescent="0.3"/>
    <row r="427" spans="1:10" x14ac:dyDescent="0.3">
      <c r="A427" s="70" t="s">
        <v>269</v>
      </c>
      <c r="B427" s="114"/>
      <c r="C427" s="114"/>
      <c r="D427" s="114"/>
      <c r="E427" s="114"/>
      <c r="F427" s="114"/>
      <c r="G427" s="114"/>
      <c r="H427" s="114"/>
      <c r="I427" s="114"/>
      <c r="J427" s="72"/>
    </row>
    <row r="428" spans="1:10" x14ac:dyDescent="0.3">
      <c r="A428" s="115"/>
      <c r="B428" s="116" t="s">
        <v>203</v>
      </c>
      <c r="C428" s="117"/>
      <c r="D428" s="117"/>
      <c r="E428" s="117"/>
      <c r="F428" s="117"/>
      <c r="G428" s="117"/>
      <c r="H428" s="117"/>
      <c r="I428" s="118"/>
      <c r="J428" s="119" t="s">
        <v>0</v>
      </c>
    </row>
    <row r="429" spans="1:10" s="51" customFormat="1" ht="31.2" customHeight="1" x14ac:dyDescent="0.3">
      <c r="A429" s="95" t="s">
        <v>205</v>
      </c>
      <c r="B429" s="120" t="s">
        <v>46</v>
      </c>
      <c r="C429" s="120"/>
      <c r="D429" s="120" t="s">
        <v>202</v>
      </c>
      <c r="E429" s="120"/>
      <c r="F429" s="120" t="s">
        <v>44</v>
      </c>
      <c r="G429" s="120"/>
      <c r="H429" s="120" t="s">
        <v>45</v>
      </c>
      <c r="I429" s="120"/>
      <c r="J429" s="121" t="s">
        <v>201</v>
      </c>
    </row>
    <row r="430" spans="1:10" x14ac:dyDescent="0.3">
      <c r="A430" s="22" t="s">
        <v>144</v>
      </c>
      <c r="B430" s="22">
        <v>16</v>
      </c>
      <c r="C430" s="29">
        <v>6.5279477764177887E-3</v>
      </c>
      <c r="D430" s="22">
        <v>956</v>
      </c>
      <c r="E430" s="29">
        <v>0.39004487964096285</v>
      </c>
      <c r="F430" s="22">
        <v>153</v>
      </c>
      <c r="G430" s="29">
        <v>6.2423500611995107E-2</v>
      </c>
      <c r="H430" s="22">
        <v>1326</v>
      </c>
      <c r="I430" s="29">
        <v>0.54100367197062427</v>
      </c>
      <c r="J430" s="22">
        <f t="shared" ref="J430:J435" si="10">B430+D430+F430+H430</f>
        <v>2451</v>
      </c>
    </row>
    <row r="431" spans="1:10" x14ac:dyDescent="0.3">
      <c r="A431" s="22" t="s">
        <v>145</v>
      </c>
      <c r="B431" s="22">
        <v>388</v>
      </c>
      <c r="C431" s="29">
        <v>1.0935738444193911E-2</v>
      </c>
      <c r="D431" s="22">
        <v>20114</v>
      </c>
      <c r="E431" s="29">
        <v>0.5669109357384442</v>
      </c>
      <c r="F431" s="22">
        <v>5111</v>
      </c>
      <c r="G431" s="29">
        <v>0.14405298759864713</v>
      </c>
      <c r="H431" s="22">
        <v>9867</v>
      </c>
      <c r="I431" s="29">
        <v>0.27810033821871477</v>
      </c>
      <c r="J431" s="22">
        <f t="shared" si="10"/>
        <v>35480</v>
      </c>
    </row>
    <row r="432" spans="1:10" x14ac:dyDescent="0.3">
      <c r="A432" s="22" t="s">
        <v>146</v>
      </c>
      <c r="B432" s="22">
        <v>0</v>
      </c>
      <c r="C432" s="29">
        <v>0</v>
      </c>
      <c r="D432" s="22">
        <v>0</v>
      </c>
      <c r="E432" s="29">
        <v>0</v>
      </c>
      <c r="F432" s="22">
        <v>0</v>
      </c>
      <c r="G432" s="29">
        <v>0</v>
      </c>
      <c r="H432" s="22">
        <v>120</v>
      </c>
      <c r="I432" s="29">
        <v>1</v>
      </c>
      <c r="J432" s="22">
        <f t="shared" si="10"/>
        <v>120</v>
      </c>
    </row>
    <row r="433" spans="1:10" x14ac:dyDescent="0.3">
      <c r="A433" s="22" t="s">
        <v>147</v>
      </c>
      <c r="B433" s="22">
        <v>0</v>
      </c>
      <c r="C433" s="29">
        <v>0</v>
      </c>
      <c r="D433" s="22">
        <v>979</v>
      </c>
      <c r="E433" s="29">
        <v>0.65179760319573898</v>
      </c>
      <c r="F433" s="22">
        <v>73</v>
      </c>
      <c r="G433" s="29">
        <v>4.8601864181091879E-2</v>
      </c>
      <c r="H433" s="22">
        <v>450</v>
      </c>
      <c r="I433" s="29">
        <v>0.2996005326231691</v>
      </c>
      <c r="J433" s="22">
        <f t="shared" si="10"/>
        <v>1502</v>
      </c>
    </row>
    <row r="434" spans="1:10" x14ac:dyDescent="0.3">
      <c r="A434" s="22" t="s">
        <v>148</v>
      </c>
      <c r="B434" s="22">
        <v>0</v>
      </c>
      <c r="C434" s="29">
        <v>0</v>
      </c>
      <c r="D434" s="22">
        <v>1531</v>
      </c>
      <c r="E434" s="29">
        <v>0.8688989784335982</v>
      </c>
      <c r="F434" s="22">
        <v>230</v>
      </c>
      <c r="G434" s="29">
        <v>0.13053348467650397</v>
      </c>
      <c r="H434" s="22">
        <v>1</v>
      </c>
      <c r="I434" s="29">
        <v>5.6753688989784334E-4</v>
      </c>
      <c r="J434" s="22">
        <f t="shared" si="10"/>
        <v>1762</v>
      </c>
    </row>
    <row r="435" spans="1:10" s="51" customFormat="1" ht="15" thickBot="1" x14ac:dyDescent="0.35">
      <c r="A435" s="80" t="s">
        <v>149</v>
      </c>
      <c r="B435" s="80">
        <v>0</v>
      </c>
      <c r="C435" s="112">
        <v>0</v>
      </c>
      <c r="D435" s="80">
        <v>0</v>
      </c>
      <c r="E435" s="112">
        <v>0</v>
      </c>
      <c r="F435" s="80">
        <v>0</v>
      </c>
      <c r="G435" s="112">
        <v>0</v>
      </c>
      <c r="H435" s="80">
        <v>0</v>
      </c>
      <c r="I435" s="112">
        <v>0</v>
      </c>
      <c r="J435" s="80">
        <f t="shared" si="10"/>
        <v>0</v>
      </c>
    </row>
    <row r="436" spans="1:10" s="51" customFormat="1" x14ac:dyDescent="0.3">
      <c r="A436" s="82" t="s">
        <v>82</v>
      </c>
      <c r="B436" s="82">
        <f>SUM(B430:B435)</f>
        <v>404</v>
      </c>
      <c r="C436" s="82"/>
      <c r="D436" s="82">
        <f>SUM(D430:D435)</f>
        <v>23580</v>
      </c>
      <c r="E436" s="82"/>
      <c r="F436" s="82">
        <f>SUM(F430:F435)</f>
        <v>5567</v>
      </c>
      <c r="G436" s="82"/>
      <c r="H436" s="82">
        <f>SUM(H430:H435)</f>
        <v>11764</v>
      </c>
      <c r="I436" s="82"/>
      <c r="J436" s="82">
        <f>SUM(J430:J435)</f>
        <v>41315</v>
      </c>
    </row>
    <row r="437" spans="1:10" s="51" customFormat="1" x14ac:dyDescent="0.3">
      <c r="A437" s="84" t="s">
        <v>116</v>
      </c>
      <c r="B437" s="88">
        <f>B436 / J436</f>
        <v>9.7785307999515916E-3</v>
      </c>
      <c r="C437" s="84"/>
      <c r="D437" s="88">
        <f>D436 / J436</f>
        <v>0.57073702045262009</v>
      </c>
      <c r="E437" s="84"/>
      <c r="F437" s="88">
        <f>F436 / J436</f>
        <v>0.13474524990923392</v>
      </c>
      <c r="G437" s="84"/>
      <c r="H437" s="88">
        <f>H436 / J436</f>
        <v>0.28473919883819437</v>
      </c>
      <c r="I437" s="84"/>
      <c r="J437" s="88">
        <f>SUM(B437:I437)</f>
        <v>1</v>
      </c>
    </row>
    <row r="438" spans="1:10" s="51" customFormat="1" x14ac:dyDescent="0.3"/>
  </sheetData>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4">
    <tabColor theme="0"/>
  </sheetPr>
  <dimension ref="A1:T151"/>
  <sheetViews>
    <sheetView zoomScaleNormal="100" workbookViewId="0">
      <selection activeCell="A2" sqref="A2"/>
    </sheetView>
  </sheetViews>
  <sheetFormatPr baseColWidth="10" defaultRowHeight="14.4" x14ac:dyDescent="0.3"/>
  <cols>
    <col min="1" max="1" width="126" customWidth="1"/>
    <col min="2" max="20" width="14.6640625" customWidth="1"/>
  </cols>
  <sheetData>
    <row r="1" spans="1:15" ht="64.2" customHeight="1" x14ac:dyDescent="0.3">
      <c r="A1" s="45"/>
      <c r="B1" s="45"/>
      <c r="C1" s="45"/>
      <c r="D1" s="45"/>
      <c r="E1" s="45"/>
      <c r="F1" s="51"/>
      <c r="G1" s="45"/>
      <c r="H1" s="45"/>
      <c r="I1" s="45"/>
      <c r="J1" s="45"/>
      <c r="K1" s="45"/>
      <c r="L1" s="45"/>
      <c r="M1" s="45"/>
      <c r="N1" s="45"/>
      <c r="O1" s="45"/>
    </row>
    <row r="2" spans="1:15" s="51" customFormat="1" x14ac:dyDescent="0.3">
      <c r="A2" s="45"/>
      <c r="B2" s="45"/>
      <c r="C2" s="45"/>
      <c r="D2" s="45"/>
      <c r="E2" s="45"/>
      <c r="F2" s="45"/>
      <c r="G2" s="45"/>
      <c r="H2" s="45"/>
      <c r="I2" s="45"/>
      <c r="J2" s="45"/>
      <c r="K2" s="45"/>
      <c r="L2" s="45"/>
      <c r="M2" s="45"/>
      <c r="N2" s="45"/>
      <c r="O2" s="45"/>
    </row>
    <row r="3" spans="1:15" ht="30" customHeight="1" x14ac:dyDescent="0.3">
      <c r="A3" s="151" t="s">
        <v>270</v>
      </c>
      <c r="B3" s="153"/>
      <c r="C3" s="153"/>
      <c r="D3" s="153"/>
      <c r="E3" s="153"/>
      <c r="F3" s="52"/>
      <c r="G3" s="52"/>
      <c r="H3" s="52"/>
      <c r="I3" s="52"/>
      <c r="J3" s="52"/>
      <c r="K3" s="52"/>
      <c r="L3" s="52"/>
      <c r="M3" s="52"/>
      <c r="N3" s="52"/>
    </row>
    <row r="5" spans="1:15" ht="30" customHeight="1" x14ac:dyDescent="0.3">
      <c r="A5" s="132" t="s">
        <v>271</v>
      </c>
      <c r="B5" s="108"/>
      <c r="C5" s="108"/>
      <c r="D5" s="108"/>
      <c r="E5" s="109"/>
    </row>
    <row r="6" spans="1:15" x14ac:dyDescent="0.3">
      <c r="A6" s="96"/>
      <c r="B6" s="97"/>
      <c r="C6" s="97"/>
      <c r="D6" s="97"/>
      <c r="E6" s="98"/>
    </row>
    <row r="7" spans="1:15" s="91" customFormat="1" ht="103.2" customHeight="1" x14ac:dyDescent="0.3">
      <c r="A7" s="95" t="s">
        <v>165</v>
      </c>
      <c r="B7" s="95" t="s">
        <v>32</v>
      </c>
      <c r="C7" s="95" t="s">
        <v>125</v>
      </c>
      <c r="D7" s="95" t="s">
        <v>33</v>
      </c>
      <c r="E7" s="94" t="s">
        <v>201</v>
      </c>
    </row>
    <row r="8" spans="1:15" x14ac:dyDescent="0.3">
      <c r="A8" s="22" t="s">
        <v>166</v>
      </c>
      <c r="B8" s="22">
        <v>53289</v>
      </c>
      <c r="C8" s="22">
        <v>2431</v>
      </c>
      <c r="D8" s="22">
        <v>40147</v>
      </c>
      <c r="E8" s="22">
        <f t="shared" ref="E8:E17" si="0">SUM(B8:D8)</f>
        <v>95867</v>
      </c>
    </row>
    <row r="9" spans="1:15" x14ac:dyDescent="0.3">
      <c r="A9" s="22" t="s">
        <v>167</v>
      </c>
      <c r="B9" s="22">
        <v>797</v>
      </c>
      <c r="C9" s="22">
        <v>822</v>
      </c>
      <c r="D9" s="22">
        <v>1211</v>
      </c>
      <c r="E9" s="22">
        <f t="shared" si="0"/>
        <v>2830</v>
      </c>
    </row>
    <row r="10" spans="1:15" x14ac:dyDescent="0.3">
      <c r="A10" s="22" t="s">
        <v>168</v>
      </c>
      <c r="B10" s="22">
        <v>105</v>
      </c>
      <c r="C10" s="22">
        <v>0</v>
      </c>
      <c r="D10" s="22">
        <v>780</v>
      </c>
      <c r="E10" s="22">
        <f t="shared" si="0"/>
        <v>885</v>
      </c>
    </row>
    <row r="11" spans="1:15" x14ac:dyDescent="0.3">
      <c r="A11" s="22" t="s">
        <v>169</v>
      </c>
      <c r="B11" s="22">
        <v>0</v>
      </c>
      <c r="C11" s="22">
        <v>0</v>
      </c>
      <c r="D11" s="22">
        <v>51002</v>
      </c>
      <c r="E11" s="22">
        <f t="shared" si="0"/>
        <v>51002</v>
      </c>
    </row>
    <row r="12" spans="1:15" x14ac:dyDescent="0.3">
      <c r="A12" s="22" t="s">
        <v>170</v>
      </c>
      <c r="B12" s="22">
        <v>0</v>
      </c>
      <c r="C12" s="22">
        <v>0</v>
      </c>
      <c r="D12" s="22">
        <v>11886</v>
      </c>
      <c r="E12" s="22">
        <f t="shared" si="0"/>
        <v>11886</v>
      </c>
    </row>
    <row r="13" spans="1:15" x14ac:dyDescent="0.3">
      <c r="A13" s="22" t="s">
        <v>171</v>
      </c>
      <c r="B13" s="22">
        <v>0</v>
      </c>
      <c r="C13" s="22">
        <v>287</v>
      </c>
      <c r="D13" s="22">
        <v>1625</v>
      </c>
      <c r="E13" s="22">
        <f t="shared" si="0"/>
        <v>1912</v>
      </c>
    </row>
    <row r="14" spans="1:15" x14ac:dyDescent="0.3">
      <c r="A14" s="22" t="s">
        <v>172</v>
      </c>
      <c r="B14" s="22">
        <v>0</v>
      </c>
      <c r="C14" s="22">
        <v>0</v>
      </c>
      <c r="D14" s="22">
        <v>0</v>
      </c>
      <c r="E14" s="22">
        <f t="shared" si="0"/>
        <v>0</v>
      </c>
    </row>
    <row r="15" spans="1:15" x14ac:dyDescent="0.3">
      <c r="A15" s="22" t="s">
        <v>173</v>
      </c>
      <c r="B15" s="22">
        <v>0</v>
      </c>
      <c r="C15" s="22">
        <v>0</v>
      </c>
      <c r="D15" s="22">
        <v>12</v>
      </c>
      <c r="E15" s="22">
        <f t="shared" si="0"/>
        <v>12</v>
      </c>
    </row>
    <row r="16" spans="1:15" s="51" customFormat="1" x14ac:dyDescent="0.3">
      <c r="A16" s="79" t="s">
        <v>174</v>
      </c>
      <c r="B16" s="79">
        <v>0</v>
      </c>
      <c r="C16" s="79">
        <v>0</v>
      </c>
      <c r="D16" s="79">
        <v>0</v>
      </c>
      <c r="E16" s="79">
        <f t="shared" si="0"/>
        <v>0</v>
      </c>
    </row>
    <row r="17" spans="1:6" s="51" customFormat="1" ht="15" thickBot="1" x14ac:dyDescent="0.35">
      <c r="A17" s="80" t="s">
        <v>175</v>
      </c>
      <c r="B17" s="80">
        <v>0</v>
      </c>
      <c r="C17" s="80">
        <v>36</v>
      </c>
      <c r="D17" s="80">
        <v>0</v>
      </c>
      <c r="E17" s="80">
        <f t="shared" si="0"/>
        <v>36</v>
      </c>
    </row>
    <row r="18" spans="1:6" s="51" customFormat="1" x14ac:dyDescent="0.3">
      <c r="A18" s="82" t="s">
        <v>82</v>
      </c>
      <c r="B18" s="82">
        <f>SUM(B8:B17)</f>
        <v>54191</v>
      </c>
      <c r="C18" s="82">
        <f>SUM(C8:C17)</f>
        <v>3576</v>
      </c>
      <c r="D18" s="82">
        <f>SUM(D8:D17)</f>
        <v>106663</v>
      </c>
      <c r="E18" s="82">
        <f>SUM(E8:E17)</f>
        <v>164430</v>
      </c>
    </row>
    <row r="19" spans="1:6" s="51" customFormat="1" x14ac:dyDescent="0.3">
      <c r="A19" s="84" t="s">
        <v>116</v>
      </c>
      <c r="B19" s="88">
        <f>B18 / E18</f>
        <v>0.32956881347685946</v>
      </c>
      <c r="C19" s="88">
        <f>C18 / E18</f>
        <v>2.174785623061485E-2</v>
      </c>
      <c r="D19" s="88">
        <f>D18 / E18</f>
        <v>0.64868333029252567</v>
      </c>
      <c r="E19" s="88">
        <f>SUM(B19:D19)</f>
        <v>1</v>
      </c>
    </row>
    <row r="20" spans="1:6" s="51" customFormat="1" x14ac:dyDescent="0.3"/>
    <row r="21" spans="1:6" ht="30" customHeight="1" x14ac:dyDescent="0.3">
      <c r="A21" s="107" t="s">
        <v>272</v>
      </c>
      <c r="B21" s="130"/>
      <c r="C21" s="130"/>
      <c r="D21" s="130"/>
      <c r="E21" s="130"/>
      <c r="F21" s="131"/>
    </row>
    <row r="22" spans="1:6" x14ac:dyDescent="0.3">
      <c r="A22" s="96"/>
      <c r="B22" s="97"/>
      <c r="C22" s="97"/>
      <c r="D22" s="97"/>
      <c r="E22" s="97"/>
      <c r="F22" s="98"/>
    </row>
    <row r="23" spans="1:6" s="91" customFormat="1" ht="43.2" customHeight="1" x14ac:dyDescent="0.3">
      <c r="A23" s="89" t="s">
        <v>165</v>
      </c>
      <c r="B23" s="89" t="s">
        <v>126</v>
      </c>
      <c r="C23" s="89" t="s">
        <v>127</v>
      </c>
      <c r="D23" s="89" t="s">
        <v>128</v>
      </c>
      <c r="E23" s="89" t="s">
        <v>129</v>
      </c>
      <c r="F23" s="90" t="s">
        <v>201</v>
      </c>
    </row>
    <row r="24" spans="1:6" x14ac:dyDescent="0.3">
      <c r="A24" s="22" t="s">
        <v>166</v>
      </c>
      <c r="B24" s="22">
        <v>2705</v>
      </c>
      <c r="C24" s="22">
        <v>74</v>
      </c>
      <c r="D24" s="22">
        <v>50433</v>
      </c>
      <c r="E24" s="22">
        <v>77</v>
      </c>
      <c r="F24" s="22">
        <f t="shared" ref="F24:F33" si="1">SUM(B24:E24)</f>
        <v>53289</v>
      </c>
    </row>
    <row r="25" spans="1:6" x14ac:dyDescent="0.3">
      <c r="A25" s="22" t="s">
        <v>167</v>
      </c>
      <c r="B25" s="22">
        <v>4</v>
      </c>
      <c r="C25" s="22">
        <v>0</v>
      </c>
      <c r="D25" s="22">
        <v>793</v>
      </c>
      <c r="E25" s="22">
        <v>0</v>
      </c>
      <c r="F25" s="22">
        <f t="shared" si="1"/>
        <v>797</v>
      </c>
    </row>
    <row r="26" spans="1:6" x14ac:dyDescent="0.3">
      <c r="A26" s="22" t="s">
        <v>168</v>
      </c>
      <c r="B26" s="22">
        <v>15</v>
      </c>
      <c r="C26" s="22">
        <v>0</v>
      </c>
      <c r="D26" s="22">
        <v>90</v>
      </c>
      <c r="E26" s="22">
        <v>0</v>
      </c>
      <c r="F26" s="22">
        <f t="shared" si="1"/>
        <v>105</v>
      </c>
    </row>
    <row r="27" spans="1:6" x14ac:dyDescent="0.3">
      <c r="A27" s="22" t="s">
        <v>169</v>
      </c>
      <c r="B27" s="22">
        <v>0</v>
      </c>
      <c r="C27" s="22">
        <v>0</v>
      </c>
      <c r="D27" s="22">
        <v>0</v>
      </c>
      <c r="E27" s="22">
        <v>0</v>
      </c>
      <c r="F27" s="22">
        <f t="shared" si="1"/>
        <v>0</v>
      </c>
    </row>
    <row r="28" spans="1:6" x14ac:dyDescent="0.3">
      <c r="A28" s="22" t="s">
        <v>170</v>
      </c>
      <c r="B28" s="22">
        <v>0</v>
      </c>
      <c r="C28" s="22">
        <v>0</v>
      </c>
      <c r="D28" s="22">
        <v>0</v>
      </c>
      <c r="E28" s="22">
        <v>0</v>
      </c>
      <c r="F28" s="22">
        <f t="shared" si="1"/>
        <v>0</v>
      </c>
    </row>
    <row r="29" spans="1:6" x14ac:dyDescent="0.3">
      <c r="A29" s="22" t="s">
        <v>171</v>
      </c>
      <c r="B29" s="22">
        <v>0</v>
      </c>
      <c r="C29" s="22">
        <v>0</v>
      </c>
      <c r="D29" s="22">
        <v>0</v>
      </c>
      <c r="E29" s="22">
        <v>0</v>
      </c>
      <c r="F29" s="22">
        <f t="shared" si="1"/>
        <v>0</v>
      </c>
    </row>
    <row r="30" spans="1:6" x14ac:dyDescent="0.3">
      <c r="A30" s="22" t="s">
        <v>172</v>
      </c>
      <c r="B30" s="22">
        <v>0</v>
      </c>
      <c r="C30" s="22">
        <v>0</v>
      </c>
      <c r="D30" s="22">
        <v>0</v>
      </c>
      <c r="E30" s="22">
        <v>0</v>
      </c>
      <c r="F30" s="22">
        <f t="shared" si="1"/>
        <v>0</v>
      </c>
    </row>
    <row r="31" spans="1:6" x14ac:dyDescent="0.3">
      <c r="A31" s="22" t="s">
        <v>173</v>
      </c>
      <c r="B31" s="22">
        <v>0</v>
      </c>
      <c r="C31" s="22">
        <v>0</v>
      </c>
      <c r="D31" s="22">
        <v>0</v>
      </c>
      <c r="E31" s="22">
        <v>0</v>
      </c>
      <c r="F31" s="22">
        <f t="shared" si="1"/>
        <v>0</v>
      </c>
    </row>
    <row r="32" spans="1:6" x14ac:dyDescent="0.3">
      <c r="A32" s="22" t="s">
        <v>174</v>
      </c>
      <c r="B32" s="22">
        <v>0</v>
      </c>
      <c r="C32" s="22">
        <v>0</v>
      </c>
      <c r="D32" s="22">
        <v>0</v>
      </c>
      <c r="E32" s="22">
        <v>0</v>
      </c>
      <c r="F32" s="22">
        <f t="shared" si="1"/>
        <v>0</v>
      </c>
    </row>
    <row r="33" spans="1:20" ht="15" thickBot="1" x14ac:dyDescent="0.35">
      <c r="A33" s="40" t="s">
        <v>175</v>
      </c>
      <c r="B33" s="40">
        <v>0</v>
      </c>
      <c r="C33" s="40">
        <v>0</v>
      </c>
      <c r="D33" s="40">
        <v>0</v>
      </c>
      <c r="E33" s="40">
        <v>0</v>
      </c>
      <c r="F33" s="40">
        <f t="shared" si="1"/>
        <v>0</v>
      </c>
    </row>
    <row r="34" spans="1:20" s="51" customFormat="1" x14ac:dyDescent="0.3">
      <c r="A34" s="82" t="s">
        <v>82</v>
      </c>
      <c r="B34" s="82">
        <f>SUM(B24:B33)</f>
        <v>2724</v>
      </c>
      <c r="C34" s="82">
        <f>SUM(C24:C33)</f>
        <v>74</v>
      </c>
      <c r="D34" s="82">
        <f>SUM(D24:D33)</f>
        <v>51316</v>
      </c>
      <c r="E34" s="82">
        <f>SUM(E24:E33)</f>
        <v>77</v>
      </c>
      <c r="F34" s="82">
        <f>SUM(F24:F33)</f>
        <v>54191</v>
      </c>
    </row>
    <row r="35" spans="1:20" s="51" customFormat="1" x14ac:dyDescent="0.3">
      <c r="A35" s="84" t="s">
        <v>116</v>
      </c>
      <c r="B35" s="88">
        <f>B34 / F34</f>
        <v>5.0266649443634549E-2</v>
      </c>
      <c r="C35" s="88">
        <f>C34 / F34</f>
        <v>1.3655404033880165E-3</v>
      </c>
      <c r="D35" s="88">
        <f>D34 / F34</f>
        <v>0.94694691000350617</v>
      </c>
      <c r="E35" s="88">
        <f>E34 / F34</f>
        <v>1.4209001494713143E-3</v>
      </c>
      <c r="F35" s="88">
        <f>SUM(B35:E35)</f>
        <v>1</v>
      </c>
    </row>
    <row r="36" spans="1:20" s="51" customFormat="1" x14ac:dyDescent="0.3"/>
    <row r="37" spans="1:20" s="51" customFormat="1" ht="18.600000000000001" customHeight="1" x14ac:dyDescent="0.3">
      <c r="A37" s="75" t="s">
        <v>273</v>
      </c>
      <c r="B37" s="59"/>
      <c r="C37" s="59"/>
      <c r="D37" s="59"/>
      <c r="E37" s="60"/>
      <c r="F37" s="53"/>
    </row>
    <row r="38" spans="1:20" s="51" customFormat="1" x14ac:dyDescent="0.3">
      <c r="A38" s="128" t="s">
        <v>285</v>
      </c>
      <c r="B38" s="54"/>
      <c r="C38" s="54"/>
      <c r="D38" s="54"/>
      <c r="E38" s="55"/>
    </row>
    <row r="39" spans="1:20" s="51" customFormat="1" x14ac:dyDescent="0.3">
      <c r="A39" s="129" t="s">
        <v>176</v>
      </c>
      <c r="B39" s="56"/>
      <c r="C39" s="57"/>
      <c r="D39" s="57"/>
      <c r="E39" s="58"/>
    </row>
    <row r="40" spans="1:20" s="51" customFormat="1" x14ac:dyDescent="0.3">
      <c r="B40" s="63"/>
    </row>
    <row r="41" spans="1:20" ht="20.100000000000001" customHeight="1" x14ac:dyDescent="0.3">
      <c r="A41" s="70" t="s">
        <v>274</v>
      </c>
      <c r="B41" s="71"/>
      <c r="C41" s="71"/>
      <c r="D41" s="71"/>
      <c r="E41" s="71"/>
      <c r="F41" s="71"/>
      <c r="G41" s="71"/>
      <c r="H41" s="71"/>
      <c r="I41" s="71"/>
      <c r="J41" s="71"/>
      <c r="K41" s="71"/>
      <c r="L41" s="71"/>
      <c r="M41" s="71"/>
      <c r="N41" s="71"/>
      <c r="O41" s="71"/>
      <c r="P41" s="71"/>
      <c r="Q41" s="71"/>
      <c r="R41" s="71"/>
      <c r="S41" s="71"/>
      <c r="T41" s="72"/>
    </row>
    <row r="42" spans="1:20" x14ac:dyDescent="0.3">
      <c r="A42" s="96"/>
      <c r="B42" s="97"/>
      <c r="C42" s="97"/>
      <c r="D42" s="97"/>
      <c r="E42" s="97"/>
      <c r="F42" s="97"/>
      <c r="G42" s="97"/>
      <c r="H42" s="97"/>
      <c r="I42" s="97"/>
      <c r="J42" s="97"/>
      <c r="K42" s="97"/>
      <c r="L42" s="97"/>
      <c r="M42" s="97"/>
      <c r="N42" s="97"/>
      <c r="O42" s="97"/>
      <c r="P42" s="97"/>
      <c r="Q42" s="97"/>
      <c r="R42" s="97"/>
      <c r="S42" s="97"/>
      <c r="T42" s="98"/>
    </row>
    <row r="43" spans="1:20" s="4" customFormat="1" ht="107.25" customHeight="1" x14ac:dyDescent="0.3">
      <c r="A43" s="95" t="s">
        <v>165</v>
      </c>
      <c r="B43" s="95" t="s">
        <v>177</v>
      </c>
      <c r="C43" s="95" t="s">
        <v>131</v>
      </c>
      <c r="D43" s="95" t="s">
        <v>132</v>
      </c>
      <c r="E43" s="95" t="s">
        <v>133</v>
      </c>
      <c r="F43" s="95" t="s">
        <v>24</v>
      </c>
      <c r="G43" s="95" t="s">
        <v>134</v>
      </c>
      <c r="H43" s="95" t="s">
        <v>39</v>
      </c>
      <c r="I43" s="95" t="s">
        <v>41</v>
      </c>
      <c r="J43" s="95" t="s">
        <v>40</v>
      </c>
      <c r="K43" s="95" t="s">
        <v>135</v>
      </c>
      <c r="L43" s="95" t="s">
        <v>136</v>
      </c>
      <c r="M43" s="95" t="s">
        <v>137</v>
      </c>
      <c r="N43" s="95" t="s">
        <v>138</v>
      </c>
      <c r="O43" s="95" t="s">
        <v>36</v>
      </c>
      <c r="P43" s="95" t="s">
        <v>208</v>
      </c>
      <c r="Q43" s="95" t="s">
        <v>139</v>
      </c>
      <c r="R43" s="95" t="s">
        <v>140</v>
      </c>
      <c r="S43" s="95" t="s">
        <v>141</v>
      </c>
      <c r="T43" s="94" t="s">
        <v>201</v>
      </c>
    </row>
    <row r="44" spans="1:20" x14ac:dyDescent="0.3">
      <c r="A44" s="22" t="s">
        <v>166</v>
      </c>
      <c r="B44" s="22">
        <v>2697</v>
      </c>
      <c r="C44" s="22">
        <v>0</v>
      </c>
      <c r="D44" s="22">
        <v>0</v>
      </c>
      <c r="E44" s="22">
        <v>0</v>
      </c>
      <c r="F44" s="22">
        <v>3844</v>
      </c>
      <c r="G44" s="22">
        <v>0</v>
      </c>
      <c r="H44" s="22">
        <v>304</v>
      </c>
      <c r="I44" s="22">
        <v>455</v>
      </c>
      <c r="J44" s="22">
        <v>93</v>
      </c>
      <c r="K44" s="22">
        <v>482</v>
      </c>
      <c r="L44" s="22">
        <v>10505</v>
      </c>
      <c r="M44" s="22">
        <v>12133</v>
      </c>
      <c r="N44" s="22">
        <v>0</v>
      </c>
      <c r="O44" s="22">
        <v>9628</v>
      </c>
      <c r="P44" s="22">
        <v>0</v>
      </c>
      <c r="Q44" s="22">
        <v>0</v>
      </c>
      <c r="R44" s="22">
        <v>0</v>
      </c>
      <c r="S44" s="22">
        <v>6</v>
      </c>
      <c r="T44" s="22">
        <f t="shared" ref="T44:T53" si="2">SUM(B44:S44)</f>
        <v>40147</v>
      </c>
    </row>
    <row r="45" spans="1:20" x14ac:dyDescent="0.3">
      <c r="A45" s="22" t="s">
        <v>167</v>
      </c>
      <c r="B45" s="22">
        <v>0</v>
      </c>
      <c r="C45" s="22">
        <v>0</v>
      </c>
      <c r="D45" s="22">
        <v>0</v>
      </c>
      <c r="E45" s="22">
        <v>0</v>
      </c>
      <c r="F45" s="22">
        <v>0</v>
      </c>
      <c r="G45" s="22">
        <v>0</v>
      </c>
      <c r="H45" s="22">
        <v>0</v>
      </c>
      <c r="I45" s="22">
        <v>0</v>
      </c>
      <c r="J45" s="22">
        <v>0</v>
      </c>
      <c r="K45" s="22">
        <v>0</v>
      </c>
      <c r="L45" s="22">
        <v>228</v>
      </c>
      <c r="M45" s="22">
        <v>876</v>
      </c>
      <c r="N45" s="22">
        <v>0</v>
      </c>
      <c r="O45" s="22">
        <v>21</v>
      </c>
      <c r="P45" s="22">
        <v>4</v>
      </c>
      <c r="Q45" s="22">
        <v>82</v>
      </c>
      <c r="R45" s="22">
        <v>0</v>
      </c>
      <c r="S45" s="22">
        <v>0</v>
      </c>
      <c r="T45" s="22">
        <f t="shared" si="2"/>
        <v>1211</v>
      </c>
    </row>
    <row r="46" spans="1:20" x14ac:dyDescent="0.3">
      <c r="A46" s="22" t="s">
        <v>168</v>
      </c>
      <c r="B46" s="22">
        <v>72</v>
      </c>
      <c r="C46" s="22">
        <v>15</v>
      </c>
      <c r="D46" s="22">
        <v>356</v>
      </c>
      <c r="E46" s="22">
        <v>0</v>
      </c>
      <c r="F46" s="22">
        <v>50</v>
      </c>
      <c r="G46" s="22">
        <v>0</v>
      </c>
      <c r="H46" s="22">
        <v>0</v>
      </c>
      <c r="I46" s="22">
        <v>0</v>
      </c>
      <c r="J46" s="22">
        <v>0</v>
      </c>
      <c r="K46" s="22">
        <v>0</v>
      </c>
      <c r="L46" s="22">
        <v>0</v>
      </c>
      <c r="M46" s="22">
        <v>0</v>
      </c>
      <c r="N46" s="22">
        <v>0</v>
      </c>
      <c r="O46" s="22">
        <v>170</v>
      </c>
      <c r="P46" s="22">
        <v>0</v>
      </c>
      <c r="Q46" s="22">
        <v>0</v>
      </c>
      <c r="R46" s="22">
        <v>0</v>
      </c>
      <c r="S46" s="22">
        <v>117</v>
      </c>
      <c r="T46" s="22">
        <f t="shared" si="2"/>
        <v>780</v>
      </c>
    </row>
    <row r="47" spans="1:20" x14ac:dyDescent="0.3">
      <c r="A47" s="22" t="s">
        <v>169</v>
      </c>
      <c r="B47" s="22">
        <v>321</v>
      </c>
      <c r="C47" s="22">
        <v>20</v>
      </c>
      <c r="D47" s="22">
        <v>555</v>
      </c>
      <c r="E47" s="22">
        <v>0</v>
      </c>
      <c r="F47" s="22">
        <v>1205</v>
      </c>
      <c r="G47" s="22">
        <v>0</v>
      </c>
      <c r="H47" s="22">
        <v>232</v>
      </c>
      <c r="I47" s="22">
        <v>23155</v>
      </c>
      <c r="J47" s="22">
        <v>0</v>
      </c>
      <c r="K47" s="22">
        <v>0</v>
      </c>
      <c r="L47" s="22">
        <v>5</v>
      </c>
      <c r="M47" s="22">
        <v>0</v>
      </c>
      <c r="N47" s="22">
        <v>0</v>
      </c>
      <c r="O47" s="22">
        <v>25095</v>
      </c>
      <c r="P47" s="22">
        <v>0</v>
      </c>
      <c r="Q47" s="22">
        <v>0</v>
      </c>
      <c r="R47" s="22">
        <v>150</v>
      </c>
      <c r="S47" s="22">
        <v>264</v>
      </c>
      <c r="T47" s="22">
        <f t="shared" si="2"/>
        <v>51002</v>
      </c>
    </row>
    <row r="48" spans="1:20" x14ac:dyDescent="0.3">
      <c r="A48" s="22" t="s">
        <v>170</v>
      </c>
      <c r="B48" s="22">
        <v>195</v>
      </c>
      <c r="C48" s="22">
        <v>0</v>
      </c>
      <c r="D48" s="22">
        <v>478</v>
      </c>
      <c r="E48" s="22">
        <v>0</v>
      </c>
      <c r="F48" s="22">
        <v>1036</v>
      </c>
      <c r="G48" s="22">
        <v>930</v>
      </c>
      <c r="H48" s="22">
        <v>696</v>
      </c>
      <c r="I48" s="22">
        <v>2883</v>
      </c>
      <c r="J48" s="22">
        <v>0</v>
      </c>
      <c r="K48" s="22">
        <v>0</v>
      </c>
      <c r="L48" s="22">
        <v>362</v>
      </c>
      <c r="M48" s="22">
        <v>0</v>
      </c>
      <c r="N48" s="22">
        <v>0</v>
      </c>
      <c r="O48" s="22">
        <v>5195</v>
      </c>
      <c r="P48" s="22">
        <v>2</v>
      </c>
      <c r="Q48" s="22">
        <v>85</v>
      </c>
      <c r="R48" s="22">
        <v>0</v>
      </c>
      <c r="S48" s="22">
        <v>24</v>
      </c>
      <c r="T48" s="22">
        <f t="shared" si="2"/>
        <v>11886</v>
      </c>
    </row>
    <row r="49" spans="1:20" x14ac:dyDescent="0.3">
      <c r="A49" s="22" t="s">
        <v>171</v>
      </c>
      <c r="B49" s="22">
        <v>0</v>
      </c>
      <c r="C49" s="22">
        <v>0</v>
      </c>
      <c r="D49" s="22">
        <v>0</v>
      </c>
      <c r="E49" s="22">
        <v>0</v>
      </c>
      <c r="F49" s="22">
        <v>0</v>
      </c>
      <c r="G49" s="22">
        <v>0</v>
      </c>
      <c r="H49" s="22">
        <v>0</v>
      </c>
      <c r="I49" s="22">
        <v>431</v>
      </c>
      <c r="J49" s="22">
        <v>0</v>
      </c>
      <c r="K49" s="22">
        <v>0</v>
      </c>
      <c r="L49" s="22">
        <v>0</v>
      </c>
      <c r="M49" s="22">
        <v>0</v>
      </c>
      <c r="N49" s="22">
        <v>0</v>
      </c>
      <c r="O49" s="22">
        <v>1194</v>
      </c>
      <c r="P49" s="22">
        <v>0</v>
      </c>
      <c r="Q49" s="22">
        <v>0</v>
      </c>
      <c r="R49" s="22">
        <v>0</v>
      </c>
      <c r="S49" s="22">
        <v>0</v>
      </c>
      <c r="T49" s="22">
        <f t="shared" si="2"/>
        <v>1625</v>
      </c>
    </row>
    <row r="50" spans="1:20" x14ac:dyDescent="0.3">
      <c r="A50" s="22" t="s">
        <v>172</v>
      </c>
      <c r="B50" s="22">
        <v>0</v>
      </c>
      <c r="C50" s="22">
        <v>0</v>
      </c>
      <c r="D50" s="22">
        <v>0</v>
      </c>
      <c r="E50" s="22">
        <v>0</v>
      </c>
      <c r="F50" s="22">
        <v>0</v>
      </c>
      <c r="G50" s="22">
        <v>0</v>
      </c>
      <c r="H50" s="22">
        <v>0</v>
      </c>
      <c r="I50" s="22">
        <v>0</v>
      </c>
      <c r="J50" s="22">
        <v>0</v>
      </c>
      <c r="K50" s="22">
        <v>0</v>
      </c>
      <c r="L50" s="22">
        <v>0</v>
      </c>
      <c r="M50" s="22">
        <v>0</v>
      </c>
      <c r="N50" s="22">
        <v>0</v>
      </c>
      <c r="O50" s="22">
        <v>0</v>
      </c>
      <c r="P50" s="22">
        <v>0</v>
      </c>
      <c r="Q50" s="22">
        <v>0</v>
      </c>
      <c r="R50" s="22">
        <v>0</v>
      </c>
      <c r="S50" s="22">
        <v>0</v>
      </c>
      <c r="T50" s="22">
        <f t="shared" si="2"/>
        <v>0</v>
      </c>
    </row>
    <row r="51" spans="1:20" x14ac:dyDescent="0.3">
      <c r="A51" s="22" t="s">
        <v>173</v>
      </c>
      <c r="B51" s="22">
        <v>0</v>
      </c>
      <c r="C51" s="22">
        <v>0</v>
      </c>
      <c r="D51" s="22">
        <v>0</v>
      </c>
      <c r="E51" s="22">
        <v>0</v>
      </c>
      <c r="F51" s="22">
        <v>0</v>
      </c>
      <c r="G51" s="22">
        <v>0</v>
      </c>
      <c r="H51" s="22">
        <v>0</v>
      </c>
      <c r="I51" s="22">
        <v>0</v>
      </c>
      <c r="J51" s="22">
        <v>0</v>
      </c>
      <c r="K51" s="22">
        <v>0</v>
      </c>
      <c r="L51" s="22">
        <v>0</v>
      </c>
      <c r="M51" s="22">
        <v>0</v>
      </c>
      <c r="N51" s="22">
        <v>0</v>
      </c>
      <c r="O51" s="22">
        <v>12</v>
      </c>
      <c r="P51" s="22">
        <v>0</v>
      </c>
      <c r="Q51" s="22">
        <v>0</v>
      </c>
      <c r="R51" s="22">
        <v>0</v>
      </c>
      <c r="S51" s="22">
        <v>0</v>
      </c>
      <c r="T51" s="22">
        <f t="shared" si="2"/>
        <v>12</v>
      </c>
    </row>
    <row r="52" spans="1:20" x14ac:dyDescent="0.3">
      <c r="A52" s="22" t="s">
        <v>174</v>
      </c>
      <c r="B52" s="22">
        <v>0</v>
      </c>
      <c r="C52" s="22">
        <v>0</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f t="shared" si="2"/>
        <v>0</v>
      </c>
    </row>
    <row r="53" spans="1:20" ht="15" thickBot="1" x14ac:dyDescent="0.35">
      <c r="A53" s="40" t="s">
        <v>175</v>
      </c>
      <c r="B53" s="40">
        <v>0</v>
      </c>
      <c r="C53" s="40">
        <v>0</v>
      </c>
      <c r="D53" s="40">
        <v>0</v>
      </c>
      <c r="E53" s="40">
        <v>0</v>
      </c>
      <c r="F53" s="40">
        <v>0</v>
      </c>
      <c r="G53" s="40">
        <v>0</v>
      </c>
      <c r="H53" s="40">
        <v>0</v>
      </c>
      <c r="I53" s="40">
        <v>0</v>
      </c>
      <c r="J53" s="40">
        <v>0</v>
      </c>
      <c r="K53" s="40">
        <v>0</v>
      </c>
      <c r="L53" s="40">
        <v>0</v>
      </c>
      <c r="M53" s="40">
        <v>0</v>
      </c>
      <c r="N53" s="40">
        <v>0</v>
      </c>
      <c r="O53" s="40">
        <v>0</v>
      </c>
      <c r="P53" s="40">
        <v>0</v>
      </c>
      <c r="Q53" s="40">
        <v>0</v>
      </c>
      <c r="R53" s="40">
        <v>0</v>
      </c>
      <c r="S53" s="40">
        <v>0</v>
      </c>
      <c r="T53" s="40">
        <f t="shared" si="2"/>
        <v>0</v>
      </c>
    </row>
    <row r="54" spans="1:20" s="51" customFormat="1" x14ac:dyDescent="0.3">
      <c r="A54" s="82" t="s">
        <v>82</v>
      </c>
      <c r="B54" s="82">
        <f t="shared" ref="B54:T54" si="3">SUM(B44:B53)</f>
        <v>3285</v>
      </c>
      <c r="C54" s="82">
        <f t="shared" si="3"/>
        <v>35</v>
      </c>
      <c r="D54" s="82">
        <f t="shared" si="3"/>
        <v>1389</v>
      </c>
      <c r="E54" s="82">
        <f t="shared" si="3"/>
        <v>0</v>
      </c>
      <c r="F54" s="82">
        <f t="shared" si="3"/>
        <v>6135</v>
      </c>
      <c r="G54" s="82">
        <f t="shared" si="3"/>
        <v>930</v>
      </c>
      <c r="H54" s="82">
        <f t="shared" si="3"/>
        <v>1232</v>
      </c>
      <c r="I54" s="82">
        <f t="shared" si="3"/>
        <v>26924</v>
      </c>
      <c r="J54" s="82">
        <f t="shared" si="3"/>
        <v>93</v>
      </c>
      <c r="K54" s="82">
        <f t="shared" si="3"/>
        <v>482</v>
      </c>
      <c r="L54" s="82">
        <f t="shared" si="3"/>
        <v>11100</v>
      </c>
      <c r="M54" s="82">
        <f t="shared" si="3"/>
        <v>13009</v>
      </c>
      <c r="N54" s="82">
        <f t="shared" si="3"/>
        <v>0</v>
      </c>
      <c r="O54" s="82">
        <f t="shared" si="3"/>
        <v>41315</v>
      </c>
      <c r="P54" s="82">
        <f t="shared" si="3"/>
        <v>6</v>
      </c>
      <c r="Q54" s="82">
        <f t="shared" si="3"/>
        <v>167</v>
      </c>
      <c r="R54" s="82">
        <f t="shared" si="3"/>
        <v>150</v>
      </c>
      <c r="S54" s="82">
        <f t="shared" si="3"/>
        <v>411</v>
      </c>
      <c r="T54" s="82">
        <f t="shared" si="3"/>
        <v>106663</v>
      </c>
    </row>
    <row r="55" spans="1:20" s="51" customFormat="1" x14ac:dyDescent="0.3">
      <c r="A55" s="84" t="s">
        <v>116</v>
      </c>
      <c r="B55" s="88">
        <f>B54 / T54</f>
        <v>3.0797933678970213E-2</v>
      </c>
      <c r="C55" s="88">
        <f>C54 / T54</f>
        <v>3.2813627968461415E-4</v>
      </c>
      <c r="D55" s="88">
        <f>D54 / T54</f>
        <v>1.3022322642340831E-2</v>
      </c>
      <c r="E55" s="88">
        <f>E54 / T54</f>
        <v>0</v>
      </c>
      <c r="F55" s="88">
        <f>F54 / T54</f>
        <v>5.7517602167574511E-2</v>
      </c>
      <c r="G55" s="88">
        <f>G54 / T54</f>
        <v>8.7190497173340337E-3</v>
      </c>
      <c r="H55" s="88">
        <f>H54 / T54</f>
        <v>1.1550397044898419E-2</v>
      </c>
      <c r="I55" s="88">
        <f>I54 / T54</f>
        <v>0.25242117697795863</v>
      </c>
      <c r="J55" s="88">
        <f>J54 / T54</f>
        <v>8.7190497173340333E-4</v>
      </c>
      <c r="K55" s="88">
        <f>K54 / T54</f>
        <v>4.5189053373709724E-3</v>
      </c>
      <c r="L55" s="88">
        <f>L54 / T54</f>
        <v>0.10406607727140621</v>
      </c>
      <c r="M55" s="88">
        <f>M54 / T54</f>
        <v>0.12196356749763274</v>
      </c>
      <c r="N55" s="88">
        <f>N54 / T54</f>
        <v>0</v>
      </c>
      <c r="O55" s="88">
        <f>O54 / T54</f>
        <v>0.38734143986199526</v>
      </c>
      <c r="P55" s="88">
        <f>P54 / T54</f>
        <v>5.6251933660219573E-5</v>
      </c>
      <c r="Q55" s="88">
        <f>Q54 / T54</f>
        <v>1.5656788202094447E-3</v>
      </c>
      <c r="R55" s="88">
        <f>R54 / T54</f>
        <v>1.4062983415054893E-3</v>
      </c>
      <c r="S55" s="88">
        <f>S54 / T54</f>
        <v>3.8532574557250407E-3</v>
      </c>
      <c r="T55" s="88">
        <f>SUM(B55:S55)</f>
        <v>1</v>
      </c>
    </row>
    <row r="56" spans="1:20" s="51" customFormat="1" x14ac:dyDescent="0.3"/>
    <row r="57" spans="1:20" ht="30" customHeight="1" x14ac:dyDescent="0.3">
      <c r="A57" s="132" t="s">
        <v>275</v>
      </c>
      <c r="B57" s="108"/>
      <c r="C57" s="108"/>
      <c r="D57" s="108"/>
      <c r="E57" s="109"/>
    </row>
    <row r="58" spans="1:20" x14ac:dyDescent="0.3">
      <c r="A58" s="96"/>
      <c r="B58" s="97"/>
      <c r="C58" s="97"/>
      <c r="D58" s="97"/>
      <c r="E58" s="98"/>
    </row>
    <row r="59" spans="1:20" s="51" customFormat="1" ht="16.2" customHeight="1" x14ac:dyDescent="0.3">
      <c r="A59" s="95" t="s">
        <v>165</v>
      </c>
      <c r="B59" s="95" t="s">
        <v>206</v>
      </c>
      <c r="C59" s="95" t="s">
        <v>178</v>
      </c>
      <c r="D59" s="95" t="s">
        <v>142</v>
      </c>
      <c r="E59" s="94" t="s">
        <v>201</v>
      </c>
    </row>
    <row r="60" spans="1:20" s="51" customFormat="1" x14ac:dyDescent="0.3">
      <c r="A60" s="79" t="s">
        <v>166</v>
      </c>
      <c r="B60" s="79">
        <v>1893</v>
      </c>
      <c r="C60" s="79">
        <v>1082</v>
      </c>
      <c r="D60" s="79">
        <v>869</v>
      </c>
      <c r="E60" s="79">
        <f t="shared" ref="E60:E69" si="4">SUM(B60:D60)</f>
        <v>3844</v>
      </c>
    </row>
    <row r="61" spans="1:20" s="51" customFormat="1" x14ac:dyDescent="0.3">
      <c r="A61" s="79" t="s">
        <v>167</v>
      </c>
      <c r="B61" s="79">
        <v>0</v>
      </c>
      <c r="C61" s="79">
        <v>0</v>
      </c>
      <c r="D61" s="79">
        <v>0</v>
      </c>
      <c r="E61" s="79">
        <f t="shared" si="4"/>
        <v>0</v>
      </c>
    </row>
    <row r="62" spans="1:20" s="51" customFormat="1" x14ac:dyDescent="0.3">
      <c r="A62" s="79" t="s">
        <v>168</v>
      </c>
      <c r="B62" s="79">
        <v>50</v>
      </c>
      <c r="C62" s="79">
        <v>0</v>
      </c>
      <c r="D62" s="79">
        <v>0</v>
      </c>
      <c r="E62" s="79">
        <f t="shared" si="4"/>
        <v>50</v>
      </c>
    </row>
    <row r="63" spans="1:20" s="51" customFormat="1" x14ac:dyDescent="0.3">
      <c r="A63" s="79" t="s">
        <v>169</v>
      </c>
      <c r="B63" s="79">
        <v>725</v>
      </c>
      <c r="C63" s="79">
        <v>480</v>
      </c>
      <c r="D63" s="79">
        <v>0</v>
      </c>
      <c r="E63" s="79">
        <f t="shared" si="4"/>
        <v>1205</v>
      </c>
    </row>
    <row r="64" spans="1:20" s="51" customFormat="1" x14ac:dyDescent="0.3">
      <c r="A64" s="79" t="s">
        <v>170</v>
      </c>
      <c r="B64" s="79">
        <v>776</v>
      </c>
      <c r="C64" s="79">
        <v>260</v>
      </c>
      <c r="D64" s="79">
        <v>0</v>
      </c>
      <c r="E64" s="79">
        <f t="shared" si="4"/>
        <v>1036</v>
      </c>
    </row>
    <row r="65" spans="1:5" s="51" customFormat="1" x14ac:dyDescent="0.3">
      <c r="A65" s="79" t="s">
        <v>171</v>
      </c>
      <c r="B65" s="79">
        <v>0</v>
      </c>
      <c r="C65" s="79">
        <v>0</v>
      </c>
      <c r="D65" s="79">
        <v>0</v>
      </c>
      <c r="E65" s="79">
        <f t="shared" si="4"/>
        <v>0</v>
      </c>
    </row>
    <row r="66" spans="1:5" s="51" customFormat="1" x14ac:dyDescent="0.3">
      <c r="A66" s="79" t="s">
        <v>172</v>
      </c>
      <c r="B66" s="79">
        <v>0</v>
      </c>
      <c r="C66" s="79">
        <v>0</v>
      </c>
      <c r="D66" s="79">
        <v>0</v>
      </c>
      <c r="E66" s="79">
        <f t="shared" si="4"/>
        <v>0</v>
      </c>
    </row>
    <row r="67" spans="1:5" s="51" customFormat="1" x14ac:dyDescent="0.3">
      <c r="A67" s="79" t="s">
        <v>173</v>
      </c>
      <c r="B67" s="79">
        <v>0</v>
      </c>
      <c r="C67" s="79">
        <v>0</v>
      </c>
      <c r="D67" s="79">
        <v>0</v>
      </c>
      <c r="E67" s="79">
        <f t="shared" si="4"/>
        <v>0</v>
      </c>
    </row>
    <row r="68" spans="1:5" s="51" customFormat="1" x14ac:dyDescent="0.3">
      <c r="A68" s="79" t="s">
        <v>174</v>
      </c>
      <c r="B68" s="79">
        <v>0</v>
      </c>
      <c r="C68" s="79">
        <v>0</v>
      </c>
      <c r="D68" s="79">
        <v>0</v>
      </c>
      <c r="E68" s="79">
        <f t="shared" si="4"/>
        <v>0</v>
      </c>
    </row>
    <row r="69" spans="1:5" s="51" customFormat="1" ht="15" thickBot="1" x14ac:dyDescent="0.35">
      <c r="A69" s="80" t="s">
        <v>175</v>
      </c>
      <c r="B69" s="80">
        <v>0</v>
      </c>
      <c r="C69" s="80">
        <v>0</v>
      </c>
      <c r="D69" s="80">
        <v>0</v>
      </c>
      <c r="E69" s="80">
        <f t="shared" si="4"/>
        <v>0</v>
      </c>
    </row>
    <row r="70" spans="1:5" s="51" customFormat="1" x14ac:dyDescent="0.3">
      <c r="A70" s="82" t="s">
        <v>82</v>
      </c>
      <c r="B70" s="82">
        <f>SUM(B60:B69)</f>
        <v>3444</v>
      </c>
      <c r="C70" s="82">
        <f>SUM(C60:C69)</f>
        <v>1822</v>
      </c>
      <c r="D70" s="82">
        <f>SUM(D60:D69)</f>
        <v>869</v>
      </c>
      <c r="E70" s="82">
        <f>SUM(E60:E69)</f>
        <v>6135</v>
      </c>
    </row>
    <row r="71" spans="1:5" s="51" customFormat="1" x14ac:dyDescent="0.3">
      <c r="A71" s="84" t="s">
        <v>116</v>
      </c>
      <c r="B71" s="88">
        <f>B70 / E70</f>
        <v>0.56136919315403422</v>
      </c>
      <c r="C71" s="88">
        <f>C70 / E70</f>
        <v>0.29698451507742463</v>
      </c>
      <c r="D71" s="88">
        <f>D70 / E70</f>
        <v>0.14164629176854115</v>
      </c>
      <c r="E71" s="88">
        <f>SUM(B71:D71)</f>
        <v>1</v>
      </c>
    </row>
    <row r="72" spans="1:5" s="51" customFormat="1" x14ac:dyDescent="0.3"/>
    <row r="73" spans="1:5" ht="30" customHeight="1" x14ac:dyDescent="0.3">
      <c r="A73" s="132" t="s">
        <v>276</v>
      </c>
      <c r="B73" s="108"/>
      <c r="C73" s="108"/>
      <c r="D73" s="108"/>
      <c r="E73" s="109"/>
    </row>
    <row r="74" spans="1:5" x14ac:dyDescent="0.3">
      <c r="A74" s="96"/>
      <c r="B74" s="97"/>
      <c r="C74" s="97"/>
      <c r="D74" s="97"/>
      <c r="E74" s="98"/>
    </row>
    <row r="75" spans="1:5" s="51" customFormat="1" ht="30" customHeight="1" x14ac:dyDescent="0.3">
      <c r="A75" s="95" t="s">
        <v>165</v>
      </c>
      <c r="B75" s="95" t="s">
        <v>143</v>
      </c>
      <c r="C75" s="95" t="s">
        <v>179</v>
      </c>
      <c r="D75" s="95" t="s">
        <v>180</v>
      </c>
      <c r="E75" s="94" t="s">
        <v>201</v>
      </c>
    </row>
    <row r="76" spans="1:5" s="51" customFormat="1" x14ac:dyDescent="0.3">
      <c r="A76" s="79" t="s">
        <v>166</v>
      </c>
      <c r="B76" s="79">
        <v>12</v>
      </c>
      <c r="C76" s="79">
        <v>0</v>
      </c>
      <c r="D76" s="79">
        <v>2685</v>
      </c>
      <c r="E76" s="79">
        <f t="shared" ref="E76:E85" si="5">SUM(B76:D76)</f>
        <v>2697</v>
      </c>
    </row>
    <row r="77" spans="1:5" s="51" customFormat="1" x14ac:dyDescent="0.3">
      <c r="A77" s="79" t="s">
        <v>167</v>
      </c>
      <c r="B77" s="79">
        <v>0</v>
      </c>
      <c r="C77" s="79">
        <v>0</v>
      </c>
      <c r="D77" s="79">
        <v>0</v>
      </c>
      <c r="E77" s="79">
        <f t="shared" si="5"/>
        <v>0</v>
      </c>
    </row>
    <row r="78" spans="1:5" s="51" customFormat="1" x14ac:dyDescent="0.3">
      <c r="A78" s="79" t="s">
        <v>168</v>
      </c>
      <c r="B78" s="79">
        <v>32</v>
      </c>
      <c r="C78" s="79">
        <v>0</v>
      </c>
      <c r="D78" s="79">
        <v>40</v>
      </c>
      <c r="E78" s="79">
        <f t="shared" si="5"/>
        <v>72</v>
      </c>
    </row>
    <row r="79" spans="1:5" s="51" customFormat="1" x14ac:dyDescent="0.3">
      <c r="A79" s="79" t="s">
        <v>169</v>
      </c>
      <c r="B79" s="79">
        <v>312</v>
      </c>
      <c r="C79" s="79">
        <v>0</v>
      </c>
      <c r="D79" s="79">
        <v>9</v>
      </c>
      <c r="E79" s="79">
        <f t="shared" si="5"/>
        <v>321</v>
      </c>
    </row>
    <row r="80" spans="1:5" s="51" customFormat="1" x14ac:dyDescent="0.3">
      <c r="A80" s="79" t="s">
        <v>170</v>
      </c>
      <c r="B80" s="79">
        <v>195</v>
      </c>
      <c r="C80" s="79">
        <v>0</v>
      </c>
      <c r="D80" s="79">
        <v>0</v>
      </c>
      <c r="E80" s="79">
        <f t="shared" si="5"/>
        <v>195</v>
      </c>
    </row>
    <row r="81" spans="1:8" s="51" customFormat="1" x14ac:dyDescent="0.3">
      <c r="A81" s="79" t="s">
        <v>171</v>
      </c>
      <c r="B81" s="79">
        <v>0</v>
      </c>
      <c r="C81" s="79">
        <v>0</v>
      </c>
      <c r="D81" s="79">
        <v>0</v>
      </c>
      <c r="E81" s="79">
        <f t="shared" si="5"/>
        <v>0</v>
      </c>
    </row>
    <row r="82" spans="1:8" s="51" customFormat="1" x14ac:dyDescent="0.3">
      <c r="A82" s="79" t="s">
        <v>172</v>
      </c>
      <c r="B82" s="79">
        <v>0</v>
      </c>
      <c r="C82" s="79">
        <v>0</v>
      </c>
      <c r="D82" s="79">
        <v>0</v>
      </c>
      <c r="E82" s="79">
        <f t="shared" si="5"/>
        <v>0</v>
      </c>
    </row>
    <row r="83" spans="1:8" s="51" customFormat="1" x14ac:dyDescent="0.3">
      <c r="A83" s="79" t="s">
        <v>173</v>
      </c>
      <c r="B83" s="79">
        <v>0</v>
      </c>
      <c r="C83" s="79">
        <v>0</v>
      </c>
      <c r="D83" s="79">
        <v>0</v>
      </c>
      <c r="E83" s="79">
        <f t="shared" si="5"/>
        <v>0</v>
      </c>
    </row>
    <row r="84" spans="1:8" s="51" customFormat="1" x14ac:dyDescent="0.3">
      <c r="A84" s="79" t="s">
        <v>174</v>
      </c>
      <c r="B84" s="79">
        <v>0</v>
      </c>
      <c r="C84" s="79">
        <v>0</v>
      </c>
      <c r="D84" s="79">
        <v>0</v>
      </c>
      <c r="E84" s="79">
        <f t="shared" si="5"/>
        <v>0</v>
      </c>
    </row>
    <row r="85" spans="1:8" s="51" customFormat="1" ht="15" thickBot="1" x14ac:dyDescent="0.35">
      <c r="A85" s="80" t="s">
        <v>175</v>
      </c>
      <c r="B85" s="80">
        <v>0</v>
      </c>
      <c r="C85" s="80">
        <v>0</v>
      </c>
      <c r="D85" s="80">
        <v>0</v>
      </c>
      <c r="E85" s="80">
        <f t="shared" si="5"/>
        <v>0</v>
      </c>
    </row>
    <row r="86" spans="1:8" s="51" customFormat="1" x14ac:dyDescent="0.3">
      <c r="A86" s="82" t="s">
        <v>82</v>
      </c>
      <c r="B86" s="82">
        <f>SUM(B76:B85)</f>
        <v>551</v>
      </c>
      <c r="C86" s="82">
        <f>SUM(C76:C85)</f>
        <v>0</v>
      </c>
      <c r="D86" s="82">
        <f>SUM(D76:D85)</f>
        <v>2734</v>
      </c>
      <c r="E86" s="82">
        <f>SUM(E76:E85)</f>
        <v>3285</v>
      </c>
    </row>
    <row r="87" spans="1:8" s="51" customFormat="1" x14ac:dyDescent="0.3">
      <c r="A87" s="84" t="s">
        <v>116</v>
      </c>
      <c r="B87" s="88">
        <f>B86 / E86</f>
        <v>0.16773211567732116</v>
      </c>
      <c r="C87" s="88">
        <f>C86 / E86</f>
        <v>0</v>
      </c>
      <c r="D87" s="88">
        <f>D86 / E86</f>
        <v>0.83226788432267884</v>
      </c>
      <c r="E87" s="88">
        <f>SUM(B87:D87)</f>
        <v>1</v>
      </c>
    </row>
    <row r="88" spans="1:8" s="51" customFormat="1" x14ac:dyDescent="0.3"/>
    <row r="89" spans="1:8" ht="30" customHeight="1" x14ac:dyDescent="0.3">
      <c r="A89" s="107" t="s">
        <v>277</v>
      </c>
      <c r="B89" s="130"/>
      <c r="C89" s="130"/>
      <c r="D89" s="130"/>
      <c r="E89" s="130"/>
      <c r="F89" s="130"/>
      <c r="G89" s="130"/>
      <c r="H89" s="131"/>
    </row>
    <row r="90" spans="1:8" x14ac:dyDescent="0.3">
      <c r="A90" s="96"/>
      <c r="B90" s="97"/>
      <c r="C90" s="97"/>
      <c r="D90" s="97"/>
      <c r="E90" s="97"/>
      <c r="F90" s="97"/>
      <c r="G90" s="97"/>
      <c r="H90" s="98"/>
    </row>
    <row r="91" spans="1:8" s="4" customFormat="1" ht="44.4" customHeight="1" x14ac:dyDescent="0.3">
      <c r="A91" s="95" t="s">
        <v>165</v>
      </c>
      <c r="B91" s="95" t="s">
        <v>144</v>
      </c>
      <c r="C91" s="95" t="s">
        <v>145</v>
      </c>
      <c r="D91" s="95" t="s">
        <v>146</v>
      </c>
      <c r="E91" s="95" t="s">
        <v>147</v>
      </c>
      <c r="F91" s="95" t="s">
        <v>148</v>
      </c>
      <c r="G91" s="95" t="s">
        <v>149</v>
      </c>
      <c r="H91" s="94" t="s">
        <v>201</v>
      </c>
    </row>
    <row r="92" spans="1:8" x14ac:dyDescent="0.3">
      <c r="A92" s="22" t="s">
        <v>166</v>
      </c>
      <c r="B92" s="22">
        <v>23</v>
      </c>
      <c r="C92" s="22">
        <v>8213</v>
      </c>
      <c r="D92" s="22">
        <v>0</v>
      </c>
      <c r="E92" s="22">
        <v>560</v>
      </c>
      <c r="F92" s="22">
        <v>832</v>
      </c>
      <c r="G92" s="22">
        <v>0</v>
      </c>
      <c r="H92" s="22">
        <f t="shared" ref="H92:H101" si="6">SUM(B92:G92)</f>
        <v>9628</v>
      </c>
    </row>
    <row r="93" spans="1:8" x14ac:dyDescent="0.3">
      <c r="A93" s="22" t="s">
        <v>167</v>
      </c>
      <c r="B93" s="22">
        <v>21</v>
      </c>
      <c r="C93" s="22">
        <v>0</v>
      </c>
      <c r="D93" s="22">
        <v>0</v>
      </c>
      <c r="E93" s="22">
        <v>0</v>
      </c>
      <c r="F93" s="22">
        <v>0</v>
      </c>
      <c r="G93" s="22">
        <v>0</v>
      </c>
      <c r="H93" s="22">
        <f t="shared" si="6"/>
        <v>21</v>
      </c>
    </row>
    <row r="94" spans="1:8" x14ac:dyDescent="0.3">
      <c r="A94" s="22" t="s">
        <v>168</v>
      </c>
      <c r="B94" s="22">
        <v>0</v>
      </c>
      <c r="C94" s="22">
        <v>170</v>
      </c>
      <c r="D94" s="22">
        <v>0</v>
      </c>
      <c r="E94" s="22">
        <v>0</v>
      </c>
      <c r="F94" s="22">
        <v>0</v>
      </c>
      <c r="G94" s="22">
        <v>0</v>
      </c>
      <c r="H94" s="22">
        <f t="shared" si="6"/>
        <v>170</v>
      </c>
    </row>
    <row r="95" spans="1:8" x14ac:dyDescent="0.3">
      <c r="A95" s="22" t="s">
        <v>169</v>
      </c>
      <c r="B95" s="22">
        <v>652</v>
      </c>
      <c r="C95" s="22">
        <v>23499</v>
      </c>
      <c r="D95" s="22">
        <v>0</v>
      </c>
      <c r="E95" s="22">
        <v>44</v>
      </c>
      <c r="F95" s="22">
        <v>900</v>
      </c>
      <c r="G95" s="22">
        <v>0</v>
      </c>
      <c r="H95" s="22">
        <f t="shared" si="6"/>
        <v>25095</v>
      </c>
    </row>
    <row r="96" spans="1:8" x14ac:dyDescent="0.3">
      <c r="A96" s="22" t="s">
        <v>170</v>
      </c>
      <c r="B96" s="22">
        <v>1755</v>
      </c>
      <c r="C96" s="22">
        <v>2942</v>
      </c>
      <c r="D96" s="22">
        <v>120</v>
      </c>
      <c r="E96" s="22">
        <v>360</v>
      </c>
      <c r="F96" s="22">
        <v>18</v>
      </c>
      <c r="G96" s="22">
        <v>0</v>
      </c>
      <c r="H96" s="22">
        <f t="shared" si="6"/>
        <v>5195</v>
      </c>
    </row>
    <row r="97" spans="1:8" x14ac:dyDescent="0.3">
      <c r="A97" s="22" t="s">
        <v>171</v>
      </c>
      <c r="B97" s="22">
        <v>0</v>
      </c>
      <c r="C97" s="22">
        <v>656</v>
      </c>
      <c r="D97" s="22">
        <v>0</v>
      </c>
      <c r="E97" s="22">
        <v>538</v>
      </c>
      <c r="F97" s="22">
        <v>0</v>
      </c>
      <c r="G97" s="22">
        <v>0</v>
      </c>
      <c r="H97" s="22">
        <f t="shared" si="6"/>
        <v>1194</v>
      </c>
    </row>
    <row r="98" spans="1:8" x14ac:dyDescent="0.3">
      <c r="A98" s="22" t="s">
        <v>172</v>
      </c>
      <c r="B98" s="22">
        <v>0</v>
      </c>
      <c r="C98" s="22">
        <v>0</v>
      </c>
      <c r="D98" s="22">
        <v>0</v>
      </c>
      <c r="E98" s="22">
        <v>0</v>
      </c>
      <c r="F98" s="22">
        <v>0</v>
      </c>
      <c r="G98" s="22">
        <v>0</v>
      </c>
      <c r="H98" s="22">
        <f t="shared" si="6"/>
        <v>0</v>
      </c>
    </row>
    <row r="99" spans="1:8" x14ac:dyDescent="0.3">
      <c r="A99" s="22" t="s">
        <v>173</v>
      </c>
      <c r="B99" s="22">
        <v>0</v>
      </c>
      <c r="C99" s="22">
        <v>0</v>
      </c>
      <c r="D99" s="22">
        <v>0</v>
      </c>
      <c r="E99" s="22">
        <v>0</v>
      </c>
      <c r="F99" s="22">
        <v>12</v>
      </c>
      <c r="G99" s="22">
        <v>0</v>
      </c>
      <c r="H99" s="22">
        <f t="shared" si="6"/>
        <v>12</v>
      </c>
    </row>
    <row r="100" spans="1:8" s="51" customFormat="1" x14ac:dyDescent="0.3">
      <c r="A100" s="79" t="s">
        <v>174</v>
      </c>
      <c r="B100" s="79">
        <v>0</v>
      </c>
      <c r="C100" s="79">
        <v>0</v>
      </c>
      <c r="D100" s="79">
        <v>0</v>
      </c>
      <c r="E100" s="79">
        <v>0</v>
      </c>
      <c r="F100" s="79">
        <v>0</v>
      </c>
      <c r="G100" s="79">
        <v>0</v>
      </c>
      <c r="H100" s="79">
        <f t="shared" si="6"/>
        <v>0</v>
      </c>
    </row>
    <row r="101" spans="1:8" s="51" customFormat="1" ht="15" thickBot="1" x14ac:dyDescent="0.35">
      <c r="A101" s="80" t="s">
        <v>175</v>
      </c>
      <c r="B101" s="80">
        <v>0</v>
      </c>
      <c r="C101" s="80">
        <v>0</v>
      </c>
      <c r="D101" s="80">
        <v>0</v>
      </c>
      <c r="E101" s="80">
        <v>0</v>
      </c>
      <c r="F101" s="80">
        <v>0</v>
      </c>
      <c r="G101" s="80">
        <v>0</v>
      </c>
      <c r="H101" s="80">
        <f t="shared" si="6"/>
        <v>0</v>
      </c>
    </row>
    <row r="102" spans="1:8" s="51" customFormat="1" x14ac:dyDescent="0.3">
      <c r="A102" s="82" t="s">
        <v>82</v>
      </c>
      <c r="B102" s="82">
        <f t="shared" ref="B102:H102" si="7">SUM(B92:B101)</f>
        <v>2451</v>
      </c>
      <c r="C102" s="82">
        <f t="shared" si="7"/>
        <v>35480</v>
      </c>
      <c r="D102" s="82">
        <f t="shared" si="7"/>
        <v>120</v>
      </c>
      <c r="E102" s="82">
        <f t="shared" si="7"/>
        <v>1502</v>
      </c>
      <c r="F102" s="82">
        <f t="shared" si="7"/>
        <v>1762</v>
      </c>
      <c r="G102" s="82">
        <f t="shared" si="7"/>
        <v>0</v>
      </c>
      <c r="H102" s="82">
        <f t="shared" si="7"/>
        <v>41315</v>
      </c>
    </row>
    <row r="103" spans="1:8" s="51" customFormat="1" x14ac:dyDescent="0.3">
      <c r="A103" s="84" t="s">
        <v>116</v>
      </c>
      <c r="B103" s="88">
        <f>B102 / H102</f>
        <v>5.9324700471983544E-2</v>
      </c>
      <c r="C103" s="88">
        <f>C102 / H102</f>
        <v>0.85876800193634273</v>
      </c>
      <c r="D103" s="88">
        <f>D102 / H102</f>
        <v>2.9045140989955223E-3</v>
      </c>
      <c r="E103" s="88">
        <f>E102 / H102</f>
        <v>3.635483480576062E-2</v>
      </c>
      <c r="F103" s="88">
        <f>F102 / H102</f>
        <v>4.2647948686917583E-2</v>
      </c>
      <c r="G103" s="88">
        <f>G102 / H102</f>
        <v>0</v>
      </c>
      <c r="H103" s="88">
        <f>SUM(B103:G103)</f>
        <v>1</v>
      </c>
    </row>
    <row r="104" spans="1:8" s="51" customFormat="1" x14ac:dyDescent="0.3"/>
    <row r="106" spans="1:8" ht="30" customHeight="1" x14ac:dyDescent="0.3">
      <c r="A106" s="151" t="s">
        <v>286</v>
      </c>
      <c r="B106" s="153"/>
      <c r="C106" s="153"/>
      <c r="D106" s="153"/>
      <c r="E106" s="153"/>
    </row>
    <row r="108" spans="1:8" ht="30" customHeight="1" x14ac:dyDescent="0.3">
      <c r="A108" s="107" t="s">
        <v>278</v>
      </c>
      <c r="B108" s="108"/>
      <c r="C108" s="108"/>
      <c r="D108" s="108"/>
      <c r="E108" s="109"/>
    </row>
    <row r="109" spans="1:8" x14ac:dyDescent="0.3">
      <c r="A109" s="96"/>
      <c r="B109" s="97"/>
      <c r="C109" s="97"/>
      <c r="D109" s="97"/>
      <c r="E109" s="98"/>
    </row>
    <row r="110" spans="1:8" s="91" customFormat="1" ht="99.6" customHeight="1" x14ac:dyDescent="0.3">
      <c r="A110" s="95" t="s">
        <v>181</v>
      </c>
      <c r="B110" s="95" t="s">
        <v>32</v>
      </c>
      <c r="C110" s="95" t="s">
        <v>125</v>
      </c>
      <c r="D110" s="95" t="s">
        <v>33</v>
      </c>
      <c r="E110" s="94" t="s">
        <v>201</v>
      </c>
    </row>
    <row r="111" spans="1:8" s="51" customFormat="1" x14ac:dyDescent="0.3">
      <c r="A111" s="79" t="s">
        <v>182</v>
      </c>
      <c r="B111" s="79">
        <v>52351</v>
      </c>
      <c r="C111" s="79">
        <v>3540</v>
      </c>
      <c r="D111" s="79">
        <v>104105</v>
      </c>
      <c r="E111" s="79">
        <f>SUM(B111:D111)</f>
        <v>159996</v>
      </c>
    </row>
    <row r="112" spans="1:8" s="51" customFormat="1" x14ac:dyDescent="0.3">
      <c r="A112" s="79" t="s">
        <v>183</v>
      </c>
      <c r="B112" s="79">
        <v>0</v>
      </c>
      <c r="C112" s="79">
        <v>36</v>
      </c>
      <c r="D112" s="79">
        <v>253</v>
      </c>
      <c r="E112" s="79">
        <f>SUM(B112:D112)</f>
        <v>289</v>
      </c>
    </row>
    <row r="113" spans="1:20" s="51" customFormat="1" ht="15" thickBot="1" x14ac:dyDescent="0.35">
      <c r="A113" s="80" t="s">
        <v>184</v>
      </c>
      <c r="B113" s="80">
        <v>1840</v>
      </c>
      <c r="C113" s="80">
        <v>0</v>
      </c>
      <c r="D113" s="80">
        <v>2305</v>
      </c>
      <c r="E113" s="80">
        <f>SUM(B113:D113)</f>
        <v>4145</v>
      </c>
    </row>
    <row r="114" spans="1:20" s="51" customFormat="1" x14ac:dyDescent="0.3">
      <c r="A114" s="82" t="s">
        <v>82</v>
      </c>
      <c r="B114" s="82">
        <f>SUM(B111:B113)</f>
        <v>54191</v>
      </c>
      <c r="C114" s="82">
        <f>SUM(C111:C113)</f>
        <v>3576</v>
      </c>
      <c r="D114" s="82">
        <f>SUM(D111:D113)</f>
        <v>106663</v>
      </c>
      <c r="E114" s="82">
        <f>SUM(E111:E113)</f>
        <v>164430</v>
      </c>
    </row>
    <row r="115" spans="1:20" s="51" customFormat="1" x14ac:dyDescent="0.3">
      <c r="A115" s="84" t="s">
        <v>116</v>
      </c>
      <c r="B115" s="88">
        <f>B114 / E114</f>
        <v>0.32956881347685946</v>
      </c>
      <c r="C115" s="88">
        <f>C114 / E114</f>
        <v>2.174785623061485E-2</v>
      </c>
      <c r="D115" s="88">
        <f>D114 / E114</f>
        <v>0.64868333029252567</v>
      </c>
      <c r="E115" s="88">
        <f>SUM(B115:D115)</f>
        <v>1</v>
      </c>
    </row>
    <row r="116" spans="1:20" s="51" customFormat="1" x14ac:dyDescent="0.3"/>
    <row r="117" spans="1:20" ht="30" customHeight="1" x14ac:dyDescent="0.3">
      <c r="A117" s="107" t="s">
        <v>287</v>
      </c>
      <c r="B117" s="108"/>
      <c r="C117" s="108"/>
      <c r="D117" s="108"/>
      <c r="E117" s="108"/>
      <c r="F117" s="108"/>
      <c r="G117" s="108"/>
      <c r="H117" s="108"/>
      <c r="I117" s="108"/>
      <c r="J117" s="108"/>
      <c r="K117" s="108"/>
      <c r="L117" s="108"/>
      <c r="M117" s="108"/>
      <c r="N117" s="108"/>
      <c r="O117" s="108"/>
      <c r="P117" s="108"/>
      <c r="Q117" s="108"/>
      <c r="R117" s="108"/>
      <c r="S117" s="108"/>
      <c r="T117" s="109"/>
    </row>
    <row r="118" spans="1:20" x14ac:dyDescent="0.3">
      <c r="A118" s="96"/>
      <c r="B118" s="97"/>
      <c r="C118" s="97"/>
      <c r="D118" s="97"/>
      <c r="E118" s="97"/>
      <c r="F118" s="97"/>
      <c r="G118" s="97"/>
      <c r="H118" s="97"/>
      <c r="I118" s="97"/>
      <c r="J118" s="97"/>
      <c r="K118" s="97"/>
      <c r="L118" s="97"/>
      <c r="M118" s="97"/>
      <c r="N118" s="97"/>
      <c r="O118" s="97"/>
      <c r="P118" s="97"/>
      <c r="Q118" s="97"/>
      <c r="R118" s="97"/>
      <c r="S118" s="97"/>
      <c r="T118" s="98"/>
    </row>
    <row r="119" spans="1:20" s="4" customFormat="1" ht="100.8" x14ac:dyDescent="0.3">
      <c r="A119" s="95" t="s">
        <v>181</v>
      </c>
      <c r="B119" s="95" t="s">
        <v>177</v>
      </c>
      <c r="C119" s="95" t="s">
        <v>131</v>
      </c>
      <c r="D119" s="95" t="s">
        <v>132</v>
      </c>
      <c r="E119" s="95" t="s">
        <v>133</v>
      </c>
      <c r="F119" s="95" t="s">
        <v>24</v>
      </c>
      <c r="G119" s="95" t="s">
        <v>134</v>
      </c>
      <c r="H119" s="95" t="s">
        <v>39</v>
      </c>
      <c r="I119" s="95" t="s">
        <v>41</v>
      </c>
      <c r="J119" s="95" t="s">
        <v>40</v>
      </c>
      <c r="K119" s="95" t="s">
        <v>135</v>
      </c>
      <c r="L119" s="95" t="s">
        <v>136</v>
      </c>
      <c r="M119" s="95" t="s">
        <v>137</v>
      </c>
      <c r="N119" s="95" t="s">
        <v>138</v>
      </c>
      <c r="O119" s="95" t="s">
        <v>36</v>
      </c>
      <c r="P119" s="95" t="s">
        <v>208</v>
      </c>
      <c r="Q119" s="95" t="s">
        <v>139</v>
      </c>
      <c r="R119" s="95" t="s">
        <v>140</v>
      </c>
      <c r="S119" s="95" t="s">
        <v>141</v>
      </c>
      <c r="T119" s="94" t="s">
        <v>201</v>
      </c>
    </row>
    <row r="120" spans="1:20" x14ac:dyDescent="0.3">
      <c r="A120" s="22" t="s">
        <v>182</v>
      </c>
      <c r="B120" s="22">
        <v>3194</v>
      </c>
      <c r="C120" s="22">
        <v>15</v>
      </c>
      <c r="D120" s="22">
        <v>1147</v>
      </c>
      <c r="E120" s="22">
        <v>0</v>
      </c>
      <c r="F120" s="22">
        <v>6075</v>
      </c>
      <c r="G120" s="22">
        <v>0</v>
      </c>
      <c r="H120" s="22">
        <v>1232</v>
      </c>
      <c r="I120" s="22">
        <v>26924</v>
      </c>
      <c r="J120" s="22">
        <v>93</v>
      </c>
      <c r="K120" s="22">
        <v>482</v>
      </c>
      <c r="L120" s="22">
        <v>10870</v>
      </c>
      <c r="M120" s="22">
        <v>13009</v>
      </c>
      <c r="N120" s="22">
        <v>0</v>
      </c>
      <c r="O120" s="22">
        <v>40330</v>
      </c>
      <c r="P120" s="22">
        <v>6</v>
      </c>
      <c r="Q120" s="22">
        <v>167</v>
      </c>
      <c r="R120" s="22">
        <v>150</v>
      </c>
      <c r="S120" s="22">
        <v>411</v>
      </c>
      <c r="T120" s="22">
        <f>SUM(B120:S120)</f>
        <v>104105</v>
      </c>
    </row>
    <row r="121" spans="1:20" x14ac:dyDescent="0.3">
      <c r="A121" s="22" t="s">
        <v>183</v>
      </c>
      <c r="B121" s="22">
        <v>0</v>
      </c>
      <c r="C121" s="22">
        <v>0</v>
      </c>
      <c r="D121" s="22">
        <v>0</v>
      </c>
      <c r="E121" s="22">
        <v>0</v>
      </c>
      <c r="F121" s="22">
        <v>0</v>
      </c>
      <c r="G121" s="22">
        <v>0</v>
      </c>
      <c r="H121" s="22">
        <v>0</v>
      </c>
      <c r="I121" s="22">
        <v>0</v>
      </c>
      <c r="J121" s="22">
        <v>0</v>
      </c>
      <c r="K121" s="22">
        <v>0</v>
      </c>
      <c r="L121" s="22">
        <v>4</v>
      </c>
      <c r="M121" s="22">
        <v>0</v>
      </c>
      <c r="N121" s="22">
        <v>0</v>
      </c>
      <c r="O121" s="22">
        <v>249</v>
      </c>
      <c r="P121" s="22">
        <v>0</v>
      </c>
      <c r="Q121" s="22">
        <v>0</v>
      </c>
      <c r="R121" s="22">
        <v>0</v>
      </c>
      <c r="S121" s="22">
        <v>0</v>
      </c>
      <c r="T121" s="22">
        <f>SUM(B121:S121)</f>
        <v>253</v>
      </c>
    </row>
    <row r="122" spans="1:20" ht="15" thickBot="1" x14ac:dyDescent="0.35">
      <c r="A122" s="40" t="s">
        <v>184</v>
      </c>
      <c r="B122" s="40">
        <v>91</v>
      </c>
      <c r="C122" s="40">
        <v>20</v>
      </c>
      <c r="D122" s="40">
        <v>242</v>
      </c>
      <c r="E122" s="40">
        <v>0</v>
      </c>
      <c r="F122" s="40">
        <v>60</v>
      </c>
      <c r="G122" s="40">
        <v>930</v>
      </c>
      <c r="H122" s="40">
        <v>0</v>
      </c>
      <c r="I122" s="40">
        <v>0</v>
      </c>
      <c r="J122" s="40">
        <v>0</v>
      </c>
      <c r="K122" s="40">
        <v>0</v>
      </c>
      <c r="L122" s="40">
        <v>226</v>
      </c>
      <c r="M122" s="40">
        <v>0</v>
      </c>
      <c r="N122" s="40">
        <v>0</v>
      </c>
      <c r="O122" s="40">
        <v>736</v>
      </c>
      <c r="P122" s="40">
        <v>0</v>
      </c>
      <c r="Q122" s="40">
        <v>0</v>
      </c>
      <c r="R122" s="40">
        <v>0</v>
      </c>
      <c r="S122" s="40">
        <v>0</v>
      </c>
      <c r="T122" s="40">
        <f>SUM(B122:S122)</f>
        <v>2305</v>
      </c>
    </row>
    <row r="123" spans="1:20" s="51" customFormat="1" x14ac:dyDescent="0.3">
      <c r="A123" s="82" t="s">
        <v>82</v>
      </c>
      <c r="B123" s="82">
        <f t="shared" ref="B123:T123" si="8">SUM(B120:B122)</f>
        <v>3285</v>
      </c>
      <c r="C123" s="82">
        <f t="shared" si="8"/>
        <v>35</v>
      </c>
      <c r="D123" s="82">
        <f t="shared" si="8"/>
        <v>1389</v>
      </c>
      <c r="E123" s="82">
        <f t="shared" si="8"/>
        <v>0</v>
      </c>
      <c r="F123" s="82">
        <f t="shared" si="8"/>
        <v>6135</v>
      </c>
      <c r="G123" s="82">
        <f t="shared" si="8"/>
        <v>930</v>
      </c>
      <c r="H123" s="82">
        <f t="shared" si="8"/>
        <v>1232</v>
      </c>
      <c r="I123" s="82">
        <f t="shared" si="8"/>
        <v>26924</v>
      </c>
      <c r="J123" s="82">
        <f t="shared" si="8"/>
        <v>93</v>
      </c>
      <c r="K123" s="82">
        <f t="shared" si="8"/>
        <v>482</v>
      </c>
      <c r="L123" s="82">
        <f t="shared" si="8"/>
        <v>11100</v>
      </c>
      <c r="M123" s="82">
        <f t="shared" si="8"/>
        <v>13009</v>
      </c>
      <c r="N123" s="82">
        <f t="shared" si="8"/>
        <v>0</v>
      </c>
      <c r="O123" s="82">
        <f t="shared" si="8"/>
        <v>41315</v>
      </c>
      <c r="P123" s="82">
        <f t="shared" si="8"/>
        <v>6</v>
      </c>
      <c r="Q123" s="82">
        <f t="shared" si="8"/>
        <v>167</v>
      </c>
      <c r="R123" s="82">
        <f t="shared" si="8"/>
        <v>150</v>
      </c>
      <c r="S123" s="82">
        <f t="shared" si="8"/>
        <v>411</v>
      </c>
      <c r="T123" s="82">
        <f t="shared" si="8"/>
        <v>106663</v>
      </c>
    </row>
    <row r="124" spans="1:20" s="51" customFormat="1" x14ac:dyDescent="0.3">
      <c r="A124" s="84" t="s">
        <v>116</v>
      </c>
      <c r="B124" s="88">
        <f>B123 / T123</f>
        <v>3.0797933678970213E-2</v>
      </c>
      <c r="C124" s="88">
        <f>C123 / T123</f>
        <v>3.2813627968461415E-4</v>
      </c>
      <c r="D124" s="88">
        <f>D123 / T123</f>
        <v>1.3022322642340831E-2</v>
      </c>
      <c r="E124" s="88">
        <f>E123 / T123</f>
        <v>0</v>
      </c>
      <c r="F124" s="88">
        <f>F123 / T123</f>
        <v>5.7517602167574511E-2</v>
      </c>
      <c r="G124" s="88">
        <f>G123 / T123</f>
        <v>8.7190497173340337E-3</v>
      </c>
      <c r="H124" s="88">
        <f>H123 / T123</f>
        <v>1.1550397044898419E-2</v>
      </c>
      <c r="I124" s="88">
        <f>I123 / T123</f>
        <v>0.25242117697795863</v>
      </c>
      <c r="J124" s="88">
        <f>J123 / T123</f>
        <v>8.7190497173340333E-4</v>
      </c>
      <c r="K124" s="88">
        <f>K123 / T123</f>
        <v>4.5189053373709724E-3</v>
      </c>
      <c r="L124" s="88">
        <f>L123 / T123</f>
        <v>0.10406607727140621</v>
      </c>
      <c r="M124" s="88">
        <f>M123 / T123</f>
        <v>0.12196356749763274</v>
      </c>
      <c r="N124" s="88">
        <f>N123 / T123</f>
        <v>0</v>
      </c>
      <c r="O124" s="88">
        <f>O123 / T123</f>
        <v>0.38734143986199526</v>
      </c>
      <c r="P124" s="88">
        <f>P123 / T123</f>
        <v>5.6251933660219573E-5</v>
      </c>
      <c r="Q124" s="88">
        <f>Q123 / T123</f>
        <v>1.5656788202094447E-3</v>
      </c>
      <c r="R124" s="88">
        <f>R123 / T123</f>
        <v>1.4062983415054893E-3</v>
      </c>
      <c r="S124" s="88">
        <f>S123 / T123</f>
        <v>3.8532574557250407E-3</v>
      </c>
      <c r="T124" s="88">
        <f>SUM(B124:S124)</f>
        <v>1</v>
      </c>
    </row>
    <row r="125" spans="1:20" s="51" customFormat="1" x14ac:dyDescent="0.3"/>
    <row r="126" spans="1:20" ht="30" customHeight="1" x14ac:dyDescent="0.3">
      <c r="A126" s="107" t="s">
        <v>279</v>
      </c>
      <c r="B126" s="108"/>
      <c r="C126" s="108"/>
      <c r="D126" s="108"/>
      <c r="E126" s="109"/>
    </row>
    <row r="127" spans="1:20" x14ac:dyDescent="0.3">
      <c r="A127" s="96"/>
      <c r="B127" s="97"/>
      <c r="C127" s="97"/>
      <c r="D127" s="97"/>
      <c r="E127" s="98"/>
    </row>
    <row r="128" spans="1:20" ht="30" customHeight="1" x14ac:dyDescent="0.3">
      <c r="A128" s="95" t="s">
        <v>181</v>
      </c>
      <c r="B128" s="95" t="s">
        <v>206</v>
      </c>
      <c r="C128" s="95" t="s">
        <v>178</v>
      </c>
      <c r="D128" s="95" t="s">
        <v>142</v>
      </c>
      <c r="E128" s="94" t="s">
        <v>201</v>
      </c>
    </row>
    <row r="129" spans="1:8" x14ac:dyDescent="0.3">
      <c r="A129" s="22" t="s">
        <v>182</v>
      </c>
      <c r="B129" s="22">
        <v>3384</v>
      </c>
      <c r="C129" s="22">
        <v>1822</v>
      </c>
      <c r="D129" s="22">
        <v>869</v>
      </c>
      <c r="E129" s="22">
        <f>SUM(B129:D129)</f>
        <v>6075</v>
      </c>
    </row>
    <row r="130" spans="1:8" x14ac:dyDescent="0.3">
      <c r="A130" s="22" t="s">
        <v>183</v>
      </c>
      <c r="B130" s="22">
        <v>0</v>
      </c>
      <c r="C130" s="22">
        <v>0</v>
      </c>
      <c r="D130" s="22">
        <v>0</v>
      </c>
      <c r="E130" s="22">
        <f>SUM(B130:D130)</f>
        <v>0</v>
      </c>
    </row>
    <row r="131" spans="1:8" ht="15" thickBot="1" x14ac:dyDescent="0.35">
      <c r="A131" s="40" t="s">
        <v>184</v>
      </c>
      <c r="B131" s="40">
        <v>60</v>
      </c>
      <c r="C131" s="40">
        <v>0</v>
      </c>
      <c r="D131" s="40">
        <v>0</v>
      </c>
      <c r="E131" s="40">
        <f>SUM(B131:D131)</f>
        <v>60</v>
      </c>
    </row>
    <row r="132" spans="1:8" s="51" customFormat="1" x14ac:dyDescent="0.3">
      <c r="A132" s="82" t="s">
        <v>82</v>
      </c>
      <c r="B132" s="82">
        <f>SUM(B129:B131)</f>
        <v>3444</v>
      </c>
      <c r="C132" s="82">
        <f>SUM(C129:C131)</f>
        <v>1822</v>
      </c>
      <c r="D132" s="82">
        <f>SUM(D129:D131)</f>
        <v>869</v>
      </c>
      <c r="E132" s="82">
        <f>SUM(E129:E131)</f>
        <v>6135</v>
      </c>
    </row>
    <row r="133" spans="1:8" s="51" customFormat="1" x14ac:dyDescent="0.3">
      <c r="A133" s="84" t="s">
        <v>116</v>
      </c>
      <c r="B133" s="88">
        <f>B132 / E132</f>
        <v>0.56136919315403422</v>
      </c>
      <c r="C133" s="88">
        <f>C132 / E132</f>
        <v>0.29698451507742463</v>
      </c>
      <c r="D133" s="88">
        <f>D132 / E132</f>
        <v>0.14164629176854115</v>
      </c>
      <c r="E133" s="88">
        <f>SUM(B133:D133)</f>
        <v>1</v>
      </c>
    </row>
    <row r="134" spans="1:8" s="51" customFormat="1" x14ac:dyDescent="0.3"/>
    <row r="135" spans="1:8" ht="30" customHeight="1" x14ac:dyDescent="0.3">
      <c r="A135" s="107" t="s">
        <v>280</v>
      </c>
      <c r="B135" s="108"/>
      <c r="C135" s="108"/>
      <c r="D135" s="108"/>
      <c r="E135" s="109"/>
    </row>
    <row r="136" spans="1:8" x14ac:dyDescent="0.3">
      <c r="A136" s="96"/>
      <c r="B136" s="97"/>
      <c r="C136" s="97"/>
      <c r="D136" s="97"/>
      <c r="E136" s="98"/>
    </row>
    <row r="137" spans="1:8" ht="30" customHeight="1" x14ac:dyDescent="0.3">
      <c r="A137" s="95" t="s">
        <v>181</v>
      </c>
      <c r="B137" s="95" t="s">
        <v>143</v>
      </c>
      <c r="C137" s="95" t="s">
        <v>179</v>
      </c>
      <c r="D137" s="95" t="s">
        <v>180</v>
      </c>
      <c r="E137" s="94" t="s">
        <v>201</v>
      </c>
    </row>
    <row r="138" spans="1:8" x14ac:dyDescent="0.3">
      <c r="A138" s="22" t="s">
        <v>182</v>
      </c>
      <c r="B138" s="22">
        <v>469</v>
      </c>
      <c r="C138" s="22">
        <v>0</v>
      </c>
      <c r="D138" s="22">
        <v>2725</v>
      </c>
      <c r="E138" s="22">
        <f>SUM(B138:D138)</f>
        <v>3194</v>
      </c>
    </row>
    <row r="139" spans="1:8" x14ac:dyDescent="0.3">
      <c r="A139" s="22" t="s">
        <v>183</v>
      </c>
      <c r="B139" s="22">
        <v>0</v>
      </c>
      <c r="C139" s="22">
        <v>0</v>
      </c>
      <c r="D139" s="22">
        <v>0</v>
      </c>
      <c r="E139" s="22">
        <f>SUM(B139:D139)</f>
        <v>0</v>
      </c>
    </row>
    <row r="140" spans="1:8" ht="15" thickBot="1" x14ac:dyDescent="0.35">
      <c r="A140" s="40" t="s">
        <v>184</v>
      </c>
      <c r="B140" s="40">
        <v>82</v>
      </c>
      <c r="C140" s="40">
        <v>0</v>
      </c>
      <c r="D140" s="40">
        <v>9</v>
      </c>
      <c r="E140" s="40">
        <f>SUM(B140:D140)</f>
        <v>91</v>
      </c>
    </row>
    <row r="141" spans="1:8" s="51" customFormat="1" x14ac:dyDescent="0.3">
      <c r="A141" s="82" t="s">
        <v>82</v>
      </c>
      <c r="B141" s="82">
        <f>SUM(B138:B140)</f>
        <v>551</v>
      </c>
      <c r="C141" s="82">
        <f>SUM(C138:C140)</f>
        <v>0</v>
      </c>
      <c r="D141" s="82">
        <f>SUM(D138:D140)</f>
        <v>2734</v>
      </c>
      <c r="E141" s="82">
        <f>SUM(E138:E140)</f>
        <v>3285</v>
      </c>
    </row>
    <row r="142" spans="1:8" s="51" customFormat="1" x14ac:dyDescent="0.3">
      <c r="A142" s="84" t="s">
        <v>116</v>
      </c>
      <c r="B142" s="88">
        <f>B141 / E141</f>
        <v>0.16773211567732116</v>
      </c>
      <c r="C142" s="88">
        <f>C141 / E141</f>
        <v>0</v>
      </c>
      <c r="D142" s="88">
        <f>D141 / E141</f>
        <v>0.83226788432267884</v>
      </c>
      <c r="E142" s="88">
        <f>SUM(B142:D142)</f>
        <v>1</v>
      </c>
    </row>
    <row r="143" spans="1:8" s="51" customFormat="1" x14ac:dyDescent="0.3"/>
    <row r="144" spans="1:8" ht="30" customHeight="1" x14ac:dyDescent="0.3">
      <c r="A144" s="107" t="s">
        <v>281</v>
      </c>
      <c r="B144" s="38"/>
      <c r="C144" s="38"/>
      <c r="D144" s="38"/>
      <c r="E144" s="38"/>
      <c r="F144" s="38"/>
      <c r="G144" s="38"/>
      <c r="H144" s="18"/>
    </row>
    <row r="145" spans="1:8" x14ac:dyDescent="0.3">
      <c r="A145" s="96"/>
      <c r="B145" s="39"/>
      <c r="C145" s="39"/>
      <c r="D145" s="39"/>
      <c r="E145" s="39"/>
      <c r="F145" s="39"/>
      <c r="G145" s="39"/>
      <c r="H145" s="10"/>
    </row>
    <row r="146" spans="1:8" s="3" customFormat="1" ht="45" customHeight="1" x14ac:dyDescent="0.3">
      <c r="A146" s="95" t="s">
        <v>181</v>
      </c>
      <c r="B146" s="26" t="s">
        <v>144</v>
      </c>
      <c r="C146" s="26" t="s">
        <v>145</v>
      </c>
      <c r="D146" s="26" t="s">
        <v>146</v>
      </c>
      <c r="E146" s="26" t="s">
        <v>147</v>
      </c>
      <c r="F146" s="26" t="s">
        <v>148</v>
      </c>
      <c r="G146" s="26" t="s">
        <v>149</v>
      </c>
      <c r="H146" s="31" t="s">
        <v>201</v>
      </c>
    </row>
    <row r="147" spans="1:8" x14ac:dyDescent="0.3">
      <c r="A147" s="22" t="s">
        <v>182</v>
      </c>
      <c r="B147" s="22">
        <v>1836</v>
      </c>
      <c r="C147" s="22">
        <v>35480</v>
      </c>
      <c r="D147" s="22">
        <v>120</v>
      </c>
      <c r="E147" s="22">
        <v>1132</v>
      </c>
      <c r="F147" s="22">
        <v>1762</v>
      </c>
      <c r="G147" s="22">
        <v>0</v>
      </c>
      <c r="H147" s="22">
        <f>SUM(B147:G147)</f>
        <v>40330</v>
      </c>
    </row>
    <row r="148" spans="1:8" x14ac:dyDescent="0.3">
      <c r="A148" s="22" t="s">
        <v>183</v>
      </c>
      <c r="B148" s="22">
        <v>249</v>
      </c>
      <c r="C148" s="22">
        <v>0</v>
      </c>
      <c r="D148" s="22">
        <v>0</v>
      </c>
      <c r="E148" s="22">
        <v>0</v>
      </c>
      <c r="F148" s="22">
        <v>0</v>
      </c>
      <c r="G148" s="22">
        <v>0</v>
      </c>
      <c r="H148" s="22">
        <f>SUM(B148:G148)</f>
        <v>249</v>
      </c>
    </row>
    <row r="149" spans="1:8" s="51" customFormat="1" ht="15" thickBot="1" x14ac:dyDescent="0.35">
      <c r="A149" s="80" t="s">
        <v>184</v>
      </c>
      <c r="B149" s="80">
        <v>366</v>
      </c>
      <c r="C149" s="80">
        <v>0</v>
      </c>
      <c r="D149" s="80">
        <v>0</v>
      </c>
      <c r="E149" s="80">
        <v>370</v>
      </c>
      <c r="F149" s="80">
        <v>0</v>
      </c>
      <c r="G149" s="80">
        <v>0</v>
      </c>
      <c r="H149" s="80">
        <f>SUM(B149:G149)</f>
        <v>736</v>
      </c>
    </row>
    <row r="150" spans="1:8" s="51" customFormat="1" x14ac:dyDescent="0.3">
      <c r="A150" s="82" t="s">
        <v>82</v>
      </c>
      <c r="B150" s="82">
        <f t="shared" ref="B150:H150" si="9">SUM(B147:B149)</f>
        <v>2451</v>
      </c>
      <c r="C150" s="82">
        <f t="shared" si="9"/>
        <v>35480</v>
      </c>
      <c r="D150" s="82">
        <f t="shared" si="9"/>
        <v>120</v>
      </c>
      <c r="E150" s="82">
        <f t="shared" si="9"/>
        <v>1502</v>
      </c>
      <c r="F150" s="82">
        <f t="shared" si="9"/>
        <v>1762</v>
      </c>
      <c r="G150" s="82">
        <f t="shared" si="9"/>
        <v>0</v>
      </c>
      <c r="H150" s="82">
        <f t="shared" si="9"/>
        <v>41315</v>
      </c>
    </row>
    <row r="151" spans="1:8" s="51" customFormat="1" x14ac:dyDescent="0.3">
      <c r="A151" s="84" t="s">
        <v>116</v>
      </c>
      <c r="B151" s="88">
        <f>B150 / H150</f>
        <v>5.9324700471983544E-2</v>
      </c>
      <c r="C151" s="88">
        <f>C150 / H150</f>
        <v>0.85876800193634273</v>
      </c>
      <c r="D151" s="88">
        <f>D150 / H150</f>
        <v>2.9045140989955223E-3</v>
      </c>
      <c r="E151" s="88">
        <f>E150 / H150</f>
        <v>3.635483480576062E-2</v>
      </c>
      <c r="F151" s="88">
        <f>F150 / H150</f>
        <v>4.2647948686917583E-2</v>
      </c>
      <c r="G151" s="88">
        <f>G150 / H150</f>
        <v>0</v>
      </c>
      <c r="H151" s="88">
        <f>SUM(B151:G151)</f>
        <v>1</v>
      </c>
    </row>
  </sheetData>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theme="0"/>
  </sheetPr>
  <dimension ref="A1:K283"/>
  <sheetViews>
    <sheetView zoomScaleNormal="100" workbookViewId="0">
      <selection activeCell="A2" sqref="A2"/>
    </sheetView>
  </sheetViews>
  <sheetFormatPr baseColWidth="10" defaultRowHeight="14.4" x14ac:dyDescent="0.3"/>
  <cols>
    <col min="1" max="1" width="86.6640625" customWidth="1"/>
    <col min="2" max="4" width="14.6640625" customWidth="1"/>
    <col min="5" max="5" width="16.44140625" customWidth="1"/>
    <col min="6" max="11" width="14.6640625" customWidth="1"/>
  </cols>
  <sheetData>
    <row r="1" spans="1:9" ht="64.95" customHeight="1" x14ac:dyDescent="0.3">
      <c r="A1" s="45"/>
      <c r="B1" s="45"/>
      <c r="C1" s="45"/>
      <c r="D1" s="45"/>
      <c r="E1" s="45"/>
      <c r="G1" s="51"/>
    </row>
    <row r="2" spans="1:9" x14ac:dyDescent="0.3">
      <c r="A2" s="45"/>
      <c r="B2" s="45"/>
      <c r="C2" s="45"/>
      <c r="D2" s="45"/>
      <c r="E2" s="45"/>
    </row>
    <row r="3" spans="1:9" ht="30" customHeight="1" x14ac:dyDescent="0.3">
      <c r="A3" s="151" t="s">
        <v>226</v>
      </c>
      <c r="B3" s="153"/>
      <c r="C3" s="153"/>
      <c r="D3" s="153"/>
      <c r="E3" s="153"/>
    </row>
    <row r="4" spans="1:9" s="51" customFormat="1" x14ac:dyDescent="0.3"/>
    <row r="5" spans="1:9" ht="30" customHeight="1" x14ac:dyDescent="0.3">
      <c r="A5" s="107" t="s">
        <v>290</v>
      </c>
      <c r="B5" s="108"/>
      <c r="C5" s="108"/>
      <c r="D5" s="108"/>
      <c r="E5" s="109"/>
    </row>
    <row r="6" spans="1:9" x14ac:dyDescent="0.3">
      <c r="A6" s="96"/>
      <c r="B6" s="97"/>
      <c r="C6" s="143"/>
      <c r="D6" s="97"/>
      <c r="E6" s="98"/>
    </row>
    <row r="7" spans="1:9" ht="30" customHeight="1" x14ac:dyDescent="0.3">
      <c r="A7" s="123" t="s">
        <v>23</v>
      </c>
      <c r="B7" s="147" t="s">
        <v>70</v>
      </c>
      <c r="C7" s="148" t="s">
        <v>71</v>
      </c>
      <c r="D7" s="149" t="s">
        <v>227</v>
      </c>
      <c r="E7" s="150"/>
      <c r="G7" s="63"/>
      <c r="H7" s="51"/>
      <c r="I7" s="51"/>
    </row>
    <row r="8" spans="1:9" x14ac:dyDescent="0.3">
      <c r="A8" s="22" t="s">
        <v>1</v>
      </c>
      <c r="B8" s="9">
        <v>547979</v>
      </c>
      <c r="C8" s="34">
        <v>0.87461414950090821</v>
      </c>
      <c r="D8" s="8">
        <v>3100</v>
      </c>
      <c r="E8" s="24">
        <v>5.6571510952062032E-3</v>
      </c>
      <c r="G8" s="63"/>
      <c r="H8" s="63"/>
      <c r="I8" s="63"/>
    </row>
    <row r="9" spans="1:9" x14ac:dyDescent="0.3">
      <c r="A9" s="22" t="s">
        <v>2</v>
      </c>
      <c r="B9" s="9">
        <v>36084</v>
      </c>
      <c r="C9" s="34">
        <v>5.7592675943039372E-2</v>
      </c>
      <c r="D9" s="8">
        <v>278</v>
      </c>
      <c r="E9" s="24">
        <v>7.7042456490411266E-3</v>
      </c>
      <c r="G9" s="51"/>
      <c r="H9" s="63"/>
      <c r="I9" s="64"/>
    </row>
    <row r="10" spans="1:9" x14ac:dyDescent="0.3">
      <c r="A10" s="22" t="s">
        <v>3</v>
      </c>
      <c r="B10" s="9">
        <v>338</v>
      </c>
      <c r="C10" s="34">
        <v>5.394724661552851E-4</v>
      </c>
      <c r="D10" s="8">
        <v>0</v>
      </c>
      <c r="E10" s="24">
        <v>0</v>
      </c>
      <c r="G10" s="51"/>
      <c r="H10" s="63"/>
      <c r="I10" s="64"/>
    </row>
    <row r="11" spans="1:9" x14ac:dyDescent="0.3">
      <c r="A11" s="22" t="s">
        <v>31</v>
      </c>
      <c r="B11" s="9">
        <v>147</v>
      </c>
      <c r="C11" s="34">
        <v>2.3462264060599677E-4</v>
      </c>
      <c r="D11" s="8">
        <v>0</v>
      </c>
      <c r="E11" s="24">
        <v>0</v>
      </c>
      <c r="G11" s="51"/>
      <c r="H11" s="63"/>
      <c r="I11" s="64"/>
    </row>
    <row r="12" spans="1:9" x14ac:dyDescent="0.3">
      <c r="A12" s="22" t="s">
        <v>30</v>
      </c>
      <c r="B12" s="9">
        <v>0</v>
      </c>
      <c r="C12" s="34">
        <v>0</v>
      </c>
      <c r="D12" s="8">
        <v>0</v>
      </c>
      <c r="E12" s="24">
        <v>0</v>
      </c>
      <c r="G12" s="51"/>
      <c r="H12" s="63"/>
      <c r="I12" s="64"/>
    </row>
    <row r="13" spans="1:9" x14ac:dyDescent="0.3">
      <c r="A13" s="22" t="s">
        <v>4</v>
      </c>
      <c r="B13" s="9">
        <v>683</v>
      </c>
      <c r="C13" s="34">
        <v>1.0901174390060939E-3</v>
      </c>
      <c r="D13" s="8">
        <v>13</v>
      </c>
      <c r="E13" s="24">
        <v>1.9033674963396779E-2</v>
      </c>
      <c r="G13" s="51"/>
      <c r="H13" s="63"/>
      <c r="I13" s="64"/>
    </row>
    <row r="14" spans="1:9" x14ac:dyDescent="0.3">
      <c r="A14" s="22" t="s">
        <v>72</v>
      </c>
      <c r="B14" s="9">
        <v>547</v>
      </c>
      <c r="C14" s="34">
        <v>8.7305159463591994E-4</v>
      </c>
      <c r="D14" s="8">
        <v>84</v>
      </c>
      <c r="E14" s="24">
        <v>0.15356489945155394</v>
      </c>
      <c r="G14" s="51"/>
      <c r="H14" s="51"/>
      <c r="I14" s="64"/>
    </row>
    <row r="15" spans="1:9" x14ac:dyDescent="0.3">
      <c r="A15" s="22" t="s">
        <v>5</v>
      </c>
      <c r="B15" s="9">
        <v>309</v>
      </c>
      <c r="C15" s="34">
        <v>4.9318636698811563E-4</v>
      </c>
      <c r="D15" s="8">
        <v>0</v>
      </c>
      <c r="E15" s="24">
        <v>0</v>
      </c>
    </row>
    <row r="16" spans="1:9" x14ac:dyDescent="0.3">
      <c r="A16" s="22" t="s">
        <v>6</v>
      </c>
      <c r="B16" s="9">
        <v>2</v>
      </c>
      <c r="C16" s="34">
        <v>3.192144770149616E-6</v>
      </c>
      <c r="D16" s="8">
        <v>0</v>
      </c>
      <c r="E16" s="24">
        <v>0</v>
      </c>
    </row>
    <row r="17" spans="1:5" x14ac:dyDescent="0.3">
      <c r="A17" s="22" t="s">
        <v>7</v>
      </c>
      <c r="B17" s="9">
        <v>2</v>
      </c>
      <c r="C17" s="34">
        <v>3.192144770149616E-6</v>
      </c>
      <c r="D17" s="8">
        <v>0</v>
      </c>
      <c r="E17" s="24">
        <v>0</v>
      </c>
    </row>
    <row r="18" spans="1:5" x14ac:dyDescent="0.3">
      <c r="A18" s="22" t="s">
        <v>8</v>
      </c>
      <c r="B18" s="9">
        <v>13</v>
      </c>
      <c r="C18" s="34">
        <v>2.0748941005972503E-5</v>
      </c>
      <c r="D18" s="8">
        <v>0</v>
      </c>
      <c r="E18" s="24">
        <v>0</v>
      </c>
    </row>
    <row r="19" spans="1:5" x14ac:dyDescent="0.3">
      <c r="A19" s="22" t="s">
        <v>73</v>
      </c>
      <c r="B19" s="9">
        <v>0</v>
      </c>
      <c r="C19" s="34">
        <v>0</v>
      </c>
      <c r="D19" s="8">
        <v>0</v>
      </c>
      <c r="E19" s="24">
        <v>0</v>
      </c>
    </row>
    <row r="20" spans="1:5" x14ac:dyDescent="0.3">
      <c r="A20" s="22" t="s">
        <v>9</v>
      </c>
      <c r="B20" s="9">
        <v>8</v>
      </c>
      <c r="C20" s="34">
        <v>1.2768579080598464E-5</v>
      </c>
      <c r="D20" s="8">
        <v>6</v>
      </c>
      <c r="E20" s="24">
        <v>0.75</v>
      </c>
    </row>
    <row r="21" spans="1:5" x14ac:dyDescent="0.3">
      <c r="A21" s="22" t="s">
        <v>10</v>
      </c>
      <c r="B21" s="9">
        <v>1068</v>
      </c>
      <c r="C21" s="34">
        <v>1.7046053072598949E-3</v>
      </c>
      <c r="D21" s="8">
        <v>386</v>
      </c>
      <c r="E21" s="24">
        <v>0.36142322097378277</v>
      </c>
    </row>
    <row r="22" spans="1:5" x14ac:dyDescent="0.3">
      <c r="A22" s="22" t="s">
        <v>11</v>
      </c>
      <c r="B22" s="9">
        <v>49</v>
      </c>
      <c r="C22" s="34">
        <v>7.8207546868665591E-5</v>
      </c>
      <c r="D22" s="8">
        <v>1</v>
      </c>
      <c r="E22" s="24">
        <v>2.0408163265306121E-2</v>
      </c>
    </row>
    <row r="23" spans="1:5" x14ac:dyDescent="0.3">
      <c r="A23" s="22" t="s">
        <v>12</v>
      </c>
      <c r="B23" s="9">
        <v>32</v>
      </c>
      <c r="C23" s="34">
        <v>5.1074316322393856E-5</v>
      </c>
      <c r="D23" s="8">
        <v>2</v>
      </c>
      <c r="E23" s="24">
        <v>6.25E-2</v>
      </c>
    </row>
    <row r="24" spans="1:5" x14ac:dyDescent="0.3">
      <c r="A24" s="22" t="s">
        <v>13</v>
      </c>
      <c r="B24" s="9">
        <v>2</v>
      </c>
      <c r="C24" s="34">
        <v>3.192144770149616E-6</v>
      </c>
      <c r="D24" s="8">
        <v>1</v>
      </c>
      <c r="E24" s="24">
        <v>0.5</v>
      </c>
    </row>
    <row r="25" spans="1:5" x14ac:dyDescent="0.3">
      <c r="A25" s="22" t="s">
        <v>14</v>
      </c>
      <c r="B25" s="9">
        <v>0</v>
      </c>
      <c r="C25" s="34">
        <v>0</v>
      </c>
      <c r="D25" s="8">
        <v>0</v>
      </c>
      <c r="E25" s="24">
        <v>0</v>
      </c>
    </row>
    <row r="26" spans="1:5" x14ac:dyDescent="0.3">
      <c r="A26" s="22" t="s">
        <v>74</v>
      </c>
      <c r="B26" s="9">
        <v>45</v>
      </c>
      <c r="C26" s="34">
        <v>7.1823257328366359E-5</v>
      </c>
      <c r="D26" s="8">
        <v>10</v>
      </c>
      <c r="E26" s="24">
        <v>0.22222222222222221</v>
      </c>
    </row>
    <row r="27" spans="1:5" x14ac:dyDescent="0.3">
      <c r="A27" s="22" t="s">
        <v>15</v>
      </c>
      <c r="B27" s="9">
        <v>9</v>
      </c>
      <c r="C27" s="34">
        <v>1.436465146567327E-5</v>
      </c>
      <c r="D27" s="8">
        <v>0</v>
      </c>
      <c r="E27" s="24">
        <v>0</v>
      </c>
    </row>
    <row r="28" spans="1:5" x14ac:dyDescent="0.3">
      <c r="A28" s="22" t="s">
        <v>16</v>
      </c>
      <c r="B28" s="9">
        <v>4</v>
      </c>
      <c r="C28" s="34">
        <v>6.3842895402992319E-6</v>
      </c>
      <c r="D28" s="8">
        <v>0</v>
      </c>
      <c r="E28" s="24">
        <v>0</v>
      </c>
    </row>
    <row r="29" spans="1:5" x14ac:dyDescent="0.3">
      <c r="A29" s="22" t="s">
        <v>188</v>
      </c>
      <c r="B29" s="9">
        <v>0</v>
      </c>
      <c r="C29" s="34">
        <v>0</v>
      </c>
      <c r="D29" s="8">
        <v>0</v>
      </c>
      <c r="E29" s="24">
        <v>0</v>
      </c>
    </row>
    <row r="30" spans="1:5" x14ac:dyDescent="0.3">
      <c r="A30" s="22" t="s">
        <v>17</v>
      </c>
      <c r="B30" s="9">
        <v>0</v>
      </c>
      <c r="C30" s="34">
        <v>0</v>
      </c>
      <c r="D30" s="8">
        <v>0</v>
      </c>
      <c r="E30" s="24">
        <v>0</v>
      </c>
    </row>
    <row r="31" spans="1:5" x14ac:dyDescent="0.3">
      <c r="A31" s="22" t="s">
        <v>75</v>
      </c>
      <c r="B31" s="9">
        <v>0</v>
      </c>
      <c r="C31" s="34">
        <v>0</v>
      </c>
      <c r="D31" s="8">
        <v>0</v>
      </c>
      <c r="E31" s="24">
        <v>0</v>
      </c>
    </row>
    <row r="32" spans="1:5" x14ac:dyDescent="0.3">
      <c r="A32" s="22" t="s">
        <v>187</v>
      </c>
      <c r="B32" s="9">
        <v>0</v>
      </c>
      <c r="C32" s="34">
        <v>0</v>
      </c>
      <c r="D32" s="8">
        <v>0</v>
      </c>
      <c r="E32" s="24">
        <v>0</v>
      </c>
    </row>
    <row r="33" spans="1:5" x14ac:dyDescent="0.3">
      <c r="A33" s="22" t="s">
        <v>186</v>
      </c>
      <c r="B33" s="9">
        <v>0</v>
      </c>
      <c r="C33" s="34">
        <v>0</v>
      </c>
      <c r="D33" s="8">
        <v>0</v>
      </c>
      <c r="E33" s="24">
        <v>0</v>
      </c>
    </row>
    <row r="34" spans="1:5" x14ac:dyDescent="0.3">
      <c r="A34" s="22" t="s">
        <v>18</v>
      </c>
      <c r="B34" s="9">
        <v>0</v>
      </c>
      <c r="C34" s="34">
        <v>0</v>
      </c>
      <c r="D34" s="8">
        <v>0</v>
      </c>
      <c r="E34" s="24">
        <v>0</v>
      </c>
    </row>
    <row r="35" spans="1:5" x14ac:dyDescent="0.3">
      <c r="A35" s="22" t="s">
        <v>185</v>
      </c>
      <c r="B35" s="9">
        <v>187</v>
      </c>
      <c r="C35" s="34">
        <v>2.9846553600898908E-4</v>
      </c>
      <c r="D35" s="8">
        <v>0</v>
      </c>
      <c r="E35" s="24">
        <v>0</v>
      </c>
    </row>
    <row r="36" spans="1:5" x14ac:dyDescent="0.3">
      <c r="A36" s="22" t="s">
        <v>19</v>
      </c>
      <c r="B36" s="9">
        <v>4533</v>
      </c>
      <c r="C36" s="34">
        <v>7.2349961215441043E-3</v>
      </c>
      <c r="D36" s="8">
        <v>61</v>
      </c>
      <c r="E36" s="24">
        <v>1.3456871828810942E-2</v>
      </c>
    </row>
    <row r="37" spans="1:5" x14ac:dyDescent="0.3">
      <c r="A37" s="22" t="s">
        <v>29</v>
      </c>
      <c r="B37" s="9">
        <v>0</v>
      </c>
      <c r="C37" s="34">
        <v>0</v>
      </c>
      <c r="D37" s="8">
        <v>0</v>
      </c>
      <c r="E37" s="24">
        <v>0</v>
      </c>
    </row>
    <row r="38" spans="1:5" x14ac:dyDescent="0.3">
      <c r="A38" s="22" t="s">
        <v>77</v>
      </c>
      <c r="B38" s="9">
        <v>363</v>
      </c>
      <c r="C38" s="34">
        <v>5.7937427578215526E-4</v>
      </c>
      <c r="D38" s="8">
        <v>48</v>
      </c>
      <c r="E38" s="24">
        <v>0.13223140495867769</v>
      </c>
    </row>
    <row r="39" spans="1:5" x14ac:dyDescent="0.3">
      <c r="A39" s="22" t="s">
        <v>20</v>
      </c>
      <c r="B39" s="9">
        <v>363</v>
      </c>
      <c r="C39" s="34">
        <v>5.7937427578215526E-4</v>
      </c>
      <c r="D39" s="8">
        <v>7</v>
      </c>
      <c r="E39" s="24">
        <v>1.928374655647383E-2</v>
      </c>
    </row>
    <row r="40" spans="1:5" x14ac:dyDescent="0.3">
      <c r="A40" s="22" t="s">
        <v>78</v>
      </c>
      <c r="B40" s="9">
        <v>0</v>
      </c>
      <c r="C40" s="34">
        <v>0</v>
      </c>
      <c r="D40" s="8">
        <v>0</v>
      </c>
      <c r="E40" s="24">
        <v>0</v>
      </c>
    </row>
    <row r="41" spans="1:5" x14ac:dyDescent="0.3">
      <c r="A41" s="22" t="s">
        <v>79</v>
      </c>
      <c r="B41" s="9">
        <v>2090</v>
      </c>
      <c r="C41" s="34">
        <v>3.3357912848063485E-3</v>
      </c>
      <c r="D41" s="8">
        <v>210</v>
      </c>
      <c r="E41" s="24">
        <v>0.10047846889952153</v>
      </c>
    </row>
    <row r="42" spans="1:5" x14ac:dyDescent="0.3">
      <c r="A42" s="22" t="s">
        <v>80</v>
      </c>
      <c r="B42" s="9">
        <v>248</v>
      </c>
      <c r="C42" s="34">
        <v>3.9582595149855235E-4</v>
      </c>
      <c r="D42" s="8">
        <v>0</v>
      </c>
      <c r="E42" s="24">
        <v>0</v>
      </c>
    </row>
    <row r="43" spans="1:5" x14ac:dyDescent="0.3">
      <c r="A43" s="22" t="s">
        <v>21</v>
      </c>
      <c r="B43" s="9">
        <v>16265</v>
      </c>
      <c r="C43" s="34">
        <v>2.5960117343241752E-2</v>
      </c>
      <c r="D43" s="8">
        <v>633</v>
      </c>
      <c r="E43" s="24">
        <v>3.8917921918229327E-2</v>
      </c>
    </row>
    <row r="44" spans="1:5" x14ac:dyDescent="0.3">
      <c r="A44" s="22" t="s">
        <v>209</v>
      </c>
      <c r="B44" s="9">
        <v>0</v>
      </c>
      <c r="C44" s="34">
        <v>0</v>
      </c>
      <c r="D44" s="8">
        <v>0</v>
      </c>
      <c r="E44" s="24">
        <v>0</v>
      </c>
    </row>
    <row r="45" spans="1:5" x14ac:dyDescent="0.3">
      <c r="A45" s="22" t="s">
        <v>22</v>
      </c>
      <c r="B45" s="9">
        <v>869</v>
      </c>
      <c r="C45" s="34">
        <v>1.3869869026300081E-3</v>
      </c>
      <c r="D45" s="8">
        <v>241</v>
      </c>
      <c r="E45" s="24">
        <v>0.27733026467203681</v>
      </c>
    </row>
    <row r="46" spans="1:5" x14ac:dyDescent="0.3">
      <c r="A46" s="22" t="s">
        <v>28</v>
      </c>
      <c r="B46" s="9">
        <v>544</v>
      </c>
      <c r="C46" s="34">
        <v>8.6826337748069555E-4</v>
      </c>
      <c r="D46" s="8">
        <v>0</v>
      </c>
      <c r="E46" s="24">
        <v>0</v>
      </c>
    </row>
    <row r="47" spans="1:5" x14ac:dyDescent="0.3">
      <c r="A47" s="22" t="s">
        <v>81</v>
      </c>
      <c r="B47" s="9">
        <v>13673</v>
      </c>
      <c r="C47" s="34">
        <v>2.1823097721127848E-2</v>
      </c>
      <c r="D47" s="8">
        <v>15</v>
      </c>
      <c r="E47" s="24">
        <v>1.0970525853872596E-3</v>
      </c>
    </row>
    <row r="48" spans="1:5" ht="15" thickBot="1" x14ac:dyDescent="0.35">
      <c r="A48" s="40" t="s">
        <v>37</v>
      </c>
      <c r="B48" s="7">
        <v>82</v>
      </c>
      <c r="C48" s="35">
        <v>1.3087793557613425E-4</v>
      </c>
      <c r="D48" s="5">
        <v>2</v>
      </c>
      <c r="E48" s="41">
        <v>2.4390243902439025E-2</v>
      </c>
    </row>
    <row r="49" spans="1:11" s="51" customFormat="1" x14ac:dyDescent="0.3">
      <c r="A49" s="82" t="s">
        <v>82</v>
      </c>
      <c r="B49" s="133">
        <f>SUM(B8:B48)</f>
        <v>626538</v>
      </c>
      <c r="C49" s="134">
        <f>SUM(C8:C48)</f>
        <v>1.0000000000000002</v>
      </c>
      <c r="D49" s="156">
        <f>SUM(D8:D48)</f>
        <v>5098</v>
      </c>
      <c r="E49" s="157">
        <f>IF(B49&gt;0,D49 /B49,0)</f>
        <v>8.13677701911137E-3</v>
      </c>
    </row>
    <row r="50" spans="1:11" s="51" customFormat="1" x14ac:dyDescent="0.3"/>
    <row r="51" spans="1:11" ht="30" customHeight="1" x14ac:dyDescent="0.3">
      <c r="A51" s="107" t="s">
        <v>291</v>
      </c>
      <c r="B51" s="108"/>
      <c r="C51" s="108"/>
      <c r="D51" s="108"/>
      <c r="E51" s="108"/>
      <c r="F51" s="108"/>
      <c r="G51" s="108"/>
      <c r="H51" s="108"/>
      <c r="I51" s="108"/>
      <c r="J51" s="108"/>
      <c r="K51" s="109"/>
    </row>
    <row r="52" spans="1:11" x14ac:dyDescent="0.3">
      <c r="A52" s="96"/>
      <c r="B52" s="97"/>
      <c r="C52" s="97"/>
      <c r="D52" s="97"/>
      <c r="E52" s="97"/>
      <c r="F52" s="97"/>
      <c r="G52" s="97"/>
      <c r="H52" s="97"/>
      <c r="I52" s="97"/>
      <c r="J52" s="143"/>
      <c r="K52" s="98"/>
    </row>
    <row r="53" spans="1:11" ht="144" x14ac:dyDescent="0.3">
      <c r="A53" s="95" t="s">
        <v>23</v>
      </c>
      <c r="B53" s="95" t="s">
        <v>25</v>
      </c>
      <c r="C53" s="95" t="s">
        <v>26</v>
      </c>
      <c r="D53" s="95" t="s">
        <v>27</v>
      </c>
      <c r="E53" s="95" t="s">
        <v>113</v>
      </c>
      <c r="F53" s="95" t="s">
        <v>47</v>
      </c>
      <c r="G53" s="95" t="s">
        <v>114</v>
      </c>
      <c r="H53" s="95" t="s">
        <v>115</v>
      </c>
      <c r="I53" s="144" t="s">
        <v>49</v>
      </c>
      <c r="J53" s="145" t="s">
        <v>48</v>
      </c>
      <c r="K53" s="146" t="s">
        <v>201</v>
      </c>
    </row>
    <row r="54" spans="1:11" x14ac:dyDescent="0.3">
      <c r="A54" s="22" t="s">
        <v>1</v>
      </c>
      <c r="B54" s="22">
        <v>512835</v>
      </c>
      <c r="C54" s="22">
        <v>26760</v>
      </c>
      <c r="D54" s="22">
        <v>819</v>
      </c>
      <c r="E54" s="22">
        <v>51</v>
      </c>
      <c r="F54" s="22">
        <v>507</v>
      </c>
      <c r="G54" s="22">
        <v>2131</v>
      </c>
      <c r="H54" s="22">
        <v>2438</v>
      </c>
      <c r="I54" s="9">
        <v>0</v>
      </c>
      <c r="J54" s="37">
        <v>2438</v>
      </c>
      <c r="K54" s="8">
        <f t="shared" ref="K54:K94" si="0">SUM(B54:J54)</f>
        <v>547979</v>
      </c>
    </row>
    <row r="55" spans="1:11" x14ac:dyDescent="0.3">
      <c r="A55" s="22" t="s">
        <v>2</v>
      </c>
      <c r="B55" s="22">
        <v>30768</v>
      </c>
      <c r="C55" s="22">
        <v>4448</v>
      </c>
      <c r="D55" s="22">
        <v>323</v>
      </c>
      <c r="E55" s="22">
        <v>0</v>
      </c>
      <c r="F55" s="22">
        <v>0</v>
      </c>
      <c r="G55" s="22">
        <v>143</v>
      </c>
      <c r="H55" s="22">
        <v>402</v>
      </c>
      <c r="I55" s="9">
        <v>0</v>
      </c>
      <c r="J55" s="37">
        <v>0</v>
      </c>
      <c r="K55" s="8">
        <f t="shared" si="0"/>
        <v>36084</v>
      </c>
    </row>
    <row r="56" spans="1:11" x14ac:dyDescent="0.3">
      <c r="A56" s="22" t="s">
        <v>3</v>
      </c>
      <c r="B56" s="22">
        <v>213</v>
      </c>
      <c r="C56" s="22">
        <v>11</v>
      </c>
      <c r="D56" s="22">
        <v>114</v>
      </c>
      <c r="E56" s="22">
        <v>0</v>
      </c>
      <c r="F56" s="22">
        <v>0</v>
      </c>
      <c r="G56" s="22">
        <v>0</v>
      </c>
      <c r="H56" s="22">
        <v>0</v>
      </c>
      <c r="I56" s="9">
        <v>0</v>
      </c>
      <c r="J56" s="37">
        <v>0</v>
      </c>
      <c r="K56" s="8">
        <f t="shared" si="0"/>
        <v>338</v>
      </c>
    </row>
    <row r="57" spans="1:11" x14ac:dyDescent="0.3">
      <c r="A57" s="22" t="s">
        <v>31</v>
      </c>
      <c r="B57" s="22">
        <v>64</v>
      </c>
      <c r="C57" s="22">
        <v>83</v>
      </c>
      <c r="D57" s="22">
        <v>0</v>
      </c>
      <c r="E57" s="22">
        <v>0</v>
      </c>
      <c r="F57" s="22">
        <v>0</v>
      </c>
      <c r="G57" s="22">
        <v>0</v>
      </c>
      <c r="H57" s="22">
        <v>0</v>
      </c>
      <c r="I57" s="9">
        <v>0</v>
      </c>
      <c r="J57" s="37">
        <v>0</v>
      </c>
      <c r="K57" s="8">
        <f t="shared" si="0"/>
        <v>147</v>
      </c>
    </row>
    <row r="58" spans="1:11" x14ac:dyDescent="0.3">
      <c r="A58" s="22" t="s">
        <v>30</v>
      </c>
      <c r="B58" s="22">
        <v>0</v>
      </c>
      <c r="C58" s="22">
        <v>0</v>
      </c>
      <c r="D58" s="22">
        <v>0</v>
      </c>
      <c r="E58" s="22">
        <v>0</v>
      </c>
      <c r="F58" s="22">
        <v>0</v>
      </c>
      <c r="G58" s="22">
        <v>0</v>
      </c>
      <c r="H58" s="22">
        <v>0</v>
      </c>
      <c r="I58" s="9">
        <v>0</v>
      </c>
      <c r="J58" s="37">
        <v>0</v>
      </c>
      <c r="K58" s="8">
        <f t="shared" si="0"/>
        <v>0</v>
      </c>
    </row>
    <row r="59" spans="1:11" x14ac:dyDescent="0.3">
      <c r="A59" s="22" t="s">
        <v>4</v>
      </c>
      <c r="B59" s="22">
        <v>480</v>
      </c>
      <c r="C59" s="22">
        <v>18</v>
      </c>
      <c r="D59" s="22">
        <v>0</v>
      </c>
      <c r="E59" s="22">
        <v>0</v>
      </c>
      <c r="F59" s="22">
        <v>0</v>
      </c>
      <c r="G59" s="22">
        <v>185</v>
      </c>
      <c r="H59" s="22">
        <v>0</v>
      </c>
      <c r="I59" s="9">
        <v>0</v>
      </c>
      <c r="J59" s="37">
        <v>0</v>
      </c>
      <c r="K59" s="8">
        <f t="shared" si="0"/>
        <v>683</v>
      </c>
    </row>
    <row r="60" spans="1:11" x14ac:dyDescent="0.3">
      <c r="A60" s="22" t="s">
        <v>72</v>
      </c>
      <c r="B60" s="22">
        <v>535</v>
      </c>
      <c r="C60" s="22">
        <v>2</v>
      </c>
      <c r="D60" s="22">
        <v>0</v>
      </c>
      <c r="E60" s="22">
        <v>10</v>
      </c>
      <c r="F60" s="22">
        <v>0</v>
      </c>
      <c r="G60" s="22">
        <v>0</v>
      </c>
      <c r="H60" s="22">
        <v>0</v>
      </c>
      <c r="I60" s="9">
        <v>0</v>
      </c>
      <c r="J60" s="37">
        <v>0</v>
      </c>
      <c r="K60" s="8">
        <f t="shared" si="0"/>
        <v>547</v>
      </c>
    </row>
    <row r="61" spans="1:11" x14ac:dyDescent="0.3">
      <c r="A61" s="22" t="s">
        <v>5</v>
      </c>
      <c r="B61" s="22">
        <v>198</v>
      </c>
      <c r="C61" s="22">
        <v>2</v>
      </c>
      <c r="D61" s="22">
        <v>109</v>
      </c>
      <c r="E61" s="22">
        <v>0</v>
      </c>
      <c r="F61" s="22">
        <v>0</v>
      </c>
      <c r="G61" s="22">
        <v>0</v>
      </c>
      <c r="H61" s="22">
        <v>0</v>
      </c>
      <c r="I61" s="9">
        <v>0</v>
      </c>
      <c r="J61" s="37">
        <v>0</v>
      </c>
      <c r="K61" s="8">
        <f t="shared" si="0"/>
        <v>309</v>
      </c>
    </row>
    <row r="62" spans="1:11" x14ac:dyDescent="0.3">
      <c r="A62" s="22" t="s">
        <v>6</v>
      </c>
      <c r="B62" s="22">
        <v>2</v>
      </c>
      <c r="C62" s="22">
        <v>0</v>
      </c>
      <c r="D62" s="22">
        <v>0</v>
      </c>
      <c r="E62" s="22">
        <v>0</v>
      </c>
      <c r="F62" s="22">
        <v>0</v>
      </c>
      <c r="G62" s="22">
        <v>0</v>
      </c>
      <c r="H62" s="22">
        <v>0</v>
      </c>
      <c r="I62" s="9">
        <v>0</v>
      </c>
      <c r="J62" s="37">
        <v>0</v>
      </c>
      <c r="K62" s="8">
        <f t="shared" si="0"/>
        <v>2</v>
      </c>
    </row>
    <row r="63" spans="1:11" x14ac:dyDescent="0.3">
      <c r="A63" s="22" t="s">
        <v>7</v>
      </c>
      <c r="B63" s="22">
        <v>0</v>
      </c>
      <c r="C63" s="22">
        <v>2</v>
      </c>
      <c r="D63" s="22">
        <v>0</v>
      </c>
      <c r="E63" s="22">
        <v>0</v>
      </c>
      <c r="F63" s="22">
        <v>0</v>
      </c>
      <c r="G63" s="22">
        <v>0</v>
      </c>
      <c r="H63" s="22">
        <v>0</v>
      </c>
      <c r="I63" s="9">
        <v>0</v>
      </c>
      <c r="J63" s="37">
        <v>0</v>
      </c>
      <c r="K63" s="8">
        <f t="shared" si="0"/>
        <v>2</v>
      </c>
    </row>
    <row r="64" spans="1:11" x14ac:dyDescent="0.3">
      <c r="A64" s="22" t="s">
        <v>8</v>
      </c>
      <c r="B64" s="22">
        <v>3</v>
      </c>
      <c r="C64" s="22">
        <v>10</v>
      </c>
      <c r="D64" s="22">
        <v>0</v>
      </c>
      <c r="E64" s="22">
        <v>0</v>
      </c>
      <c r="F64" s="22">
        <v>0</v>
      </c>
      <c r="G64" s="22">
        <v>0</v>
      </c>
      <c r="H64" s="22">
        <v>0</v>
      </c>
      <c r="I64" s="9">
        <v>0</v>
      </c>
      <c r="J64" s="37">
        <v>0</v>
      </c>
      <c r="K64" s="8">
        <f t="shared" si="0"/>
        <v>13</v>
      </c>
    </row>
    <row r="65" spans="1:11" x14ac:dyDescent="0.3">
      <c r="A65" s="22" t="s">
        <v>73</v>
      </c>
      <c r="B65" s="22">
        <v>0</v>
      </c>
      <c r="C65" s="22">
        <v>0</v>
      </c>
      <c r="D65" s="22">
        <v>0</v>
      </c>
      <c r="E65" s="22">
        <v>0</v>
      </c>
      <c r="F65" s="22">
        <v>0</v>
      </c>
      <c r="G65" s="22">
        <v>0</v>
      </c>
      <c r="H65" s="22">
        <v>0</v>
      </c>
      <c r="I65" s="9">
        <v>0</v>
      </c>
      <c r="J65" s="37">
        <v>0</v>
      </c>
      <c r="K65" s="8">
        <f t="shared" si="0"/>
        <v>0</v>
      </c>
    </row>
    <row r="66" spans="1:11" x14ac:dyDescent="0.3">
      <c r="A66" s="22" t="s">
        <v>9</v>
      </c>
      <c r="B66" s="22">
        <v>0</v>
      </c>
      <c r="C66" s="22">
        <v>0</v>
      </c>
      <c r="D66" s="22">
        <v>0</v>
      </c>
      <c r="E66" s="22">
        <v>0</v>
      </c>
      <c r="F66" s="22">
        <v>0</v>
      </c>
      <c r="G66" s="22">
        <v>6</v>
      </c>
      <c r="H66" s="22">
        <v>2</v>
      </c>
      <c r="I66" s="9">
        <v>0</v>
      </c>
      <c r="J66" s="37">
        <v>0</v>
      </c>
      <c r="K66" s="8">
        <f t="shared" si="0"/>
        <v>8</v>
      </c>
    </row>
    <row r="67" spans="1:11" x14ac:dyDescent="0.3">
      <c r="A67" s="22" t="s">
        <v>10</v>
      </c>
      <c r="B67" s="22">
        <v>130</v>
      </c>
      <c r="C67" s="22">
        <v>716</v>
      </c>
      <c r="D67" s="22">
        <v>0</v>
      </c>
      <c r="E67" s="22">
        <v>10</v>
      </c>
      <c r="F67" s="22">
        <v>0</v>
      </c>
      <c r="G67" s="22">
        <v>48</v>
      </c>
      <c r="H67" s="22">
        <v>160</v>
      </c>
      <c r="I67" s="9">
        <v>4</v>
      </c>
      <c r="J67" s="37">
        <v>0</v>
      </c>
      <c r="K67" s="8">
        <f t="shared" si="0"/>
        <v>1068</v>
      </c>
    </row>
    <row r="68" spans="1:11" x14ac:dyDescent="0.3">
      <c r="A68" s="22" t="s">
        <v>11</v>
      </c>
      <c r="B68" s="22">
        <v>2</v>
      </c>
      <c r="C68" s="22">
        <v>1</v>
      </c>
      <c r="D68" s="22">
        <v>0</v>
      </c>
      <c r="E68" s="22">
        <v>0</v>
      </c>
      <c r="F68" s="22">
        <v>0</v>
      </c>
      <c r="G68" s="22">
        <v>46</v>
      </c>
      <c r="H68" s="22">
        <v>0</v>
      </c>
      <c r="I68" s="9">
        <v>0</v>
      </c>
      <c r="J68" s="37">
        <v>0</v>
      </c>
      <c r="K68" s="8">
        <f t="shared" si="0"/>
        <v>49</v>
      </c>
    </row>
    <row r="69" spans="1:11" x14ac:dyDescent="0.3">
      <c r="A69" s="22" t="s">
        <v>12</v>
      </c>
      <c r="B69" s="22">
        <v>24</v>
      </c>
      <c r="C69" s="22">
        <v>0</v>
      </c>
      <c r="D69" s="22">
        <v>0</v>
      </c>
      <c r="E69" s="22">
        <v>0</v>
      </c>
      <c r="F69" s="22">
        <v>0</v>
      </c>
      <c r="G69" s="22">
        <v>8</v>
      </c>
      <c r="H69" s="22">
        <v>0</v>
      </c>
      <c r="I69" s="9">
        <v>0</v>
      </c>
      <c r="J69" s="37">
        <v>0</v>
      </c>
      <c r="K69" s="8">
        <f t="shared" si="0"/>
        <v>32</v>
      </c>
    </row>
    <row r="70" spans="1:11" x14ac:dyDescent="0.3">
      <c r="A70" s="22" t="s">
        <v>13</v>
      </c>
      <c r="B70" s="22">
        <v>0</v>
      </c>
      <c r="C70" s="22">
        <v>1</v>
      </c>
      <c r="D70" s="22">
        <v>0</v>
      </c>
      <c r="E70" s="22">
        <v>0</v>
      </c>
      <c r="F70" s="22">
        <v>0</v>
      </c>
      <c r="G70" s="22">
        <v>1</v>
      </c>
      <c r="H70" s="22">
        <v>0</v>
      </c>
      <c r="I70" s="9">
        <v>0</v>
      </c>
      <c r="J70" s="37">
        <v>0</v>
      </c>
      <c r="K70" s="8">
        <f t="shared" si="0"/>
        <v>2</v>
      </c>
    </row>
    <row r="71" spans="1:11" x14ac:dyDescent="0.3">
      <c r="A71" s="22" t="s">
        <v>14</v>
      </c>
      <c r="B71" s="22">
        <v>0</v>
      </c>
      <c r="C71" s="22">
        <v>0</v>
      </c>
      <c r="D71" s="22">
        <v>0</v>
      </c>
      <c r="E71" s="22">
        <v>0</v>
      </c>
      <c r="F71" s="22">
        <v>0</v>
      </c>
      <c r="G71" s="22">
        <v>0</v>
      </c>
      <c r="H71" s="22">
        <v>0</v>
      </c>
      <c r="I71" s="9">
        <v>0</v>
      </c>
      <c r="J71" s="37">
        <v>0</v>
      </c>
      <c r="K71" s="8">
        <f t="shared" si="0"/>
        <v>0</v>
      </c>
    </row>
    <row r="72" spans="1:11" x14ac:dyDescent="0.3">
      <c r="A72" s="22" t="s">
        <v>74</v>
      </c>
      <c r="B72" s="22">
        <v>45</v>
      </c>
      <c r="C72" s="22">
        <v>0</v>
      </c>
      <c r="D72" s="22">
        <v>0</v>
      </c>
      <c r="E72" s="22">
        <v>0</v>
      </c>
      <c r="F72" s="22">
        <v>0</v>
      </c>
      <c r="G72" s="22">
        <v>0</v>
      </c>
      <c r="H72" s="22">
        <v>0</v>
      </c>
      <c r="I72" s="9">
        <v>0</v>
      </c>
      <c r="J72" s="37">
        <v>0</v>
      </c>
      <c r="K72" s="8">
        <f t="shared" si="0"/>
        <v>45</v>
      </c>
    </row>
    <row r="73" spans="1:11" x14ac:dyDescent="0.3">
      <c r="A73" s="22" t="s">
        <v>15</v>
      </c>
      <c r="B73" s="22">
        <v>9</v>
      </c>
      <c r="C73" s="22">
        <v>0</v>
      </c>
      <c r="D73" s="22">
        <v>0</v>
      </c>
      <c r="E73" s="22">
        <v>0</v>
      </c>
      <c r="F73" s="22">
        <v>0</v>
      </c>
      <c r="G73" s="22">
        <v>0</v>
      </c>
      <c r="H73" s="22">
        <v>0</v>
      </c>
      <c r="I73" s="9">
        <v>0</v>
      </c>
      <c r="J73" s="37">
        <v>0</v>
      </c>
      <c r="K73" s="8">
        <f t="shared" si="0"/>
        <v>9</v>
      </c>
    </row>
    <row r="74" spans="1:11" x14ac:dyDescent="0.3">
      <c r="A74" s="22" t="s">
        <v>16</v>
      </c>
      <c r="B74" s="22">
        <v>4</v>
      </c>
      <c r="C74" s="22">
        <v>0</v>
      </c>
      <c r="D74" s="22">
        <v>0</v>
      </c>
      <c r="E74" s="22">
        <v>0</v>
      </c>
      <c r="F74" s="22">
        <v>0</v>
      </c>
      <c r="G74" s="22">
        <v>0</v>
      </c>
      <c r="H74" s="22">
        <v>0</v>
      </c>
      <c r="I74" s="9">
        <v>0</v>
      </c>
      <c r="J74" s="37">
        <v>0</v>
      </c>
      <c r="K74" s="8">
        <f t="shared" si="0"/>
        <v>4</v>
      </c>
    </row>
    <row r="75" spans="1:11" x14ac:dyDescent="0.3">
      <c r="A75" s="22" t="s">
        <v>188</v>
      </c>
      <c r="B75" s="22">
        <v>0</v>
      </c>
      <c r="C75" s="22">
        <v>0</v>
      </c>
      <c r="D75" s="22">
        <v>0</v>
      </c>
      <c r="E75" s="22">
        <v>0</v>
      </c>
      <c r="F75" s="22">
        <v>0</v>
      </c>
      <c r="G75" s="22">
        <v>0</v>
      </c>
      <c r="H75" s="22">
        <v>0</v>
      </c>
      <c r="I75" s="9">
        <v>0</v>
      </c>
      <c r="J75" s="37">
        <v>0</v>
      </c>
      <c r="K75" s="8">
        <f t="shared" si="0"/>
        <v>0</v>
      </c>
    </row>
    <row r="76" spans="1:11" x14ac:dyDescent="0.3">
      <c r="A76" s="22" t="s">
        <v>17</v>
      </c>
      <c r="B76" s="22">
        <v>0</v>
      </c>
      <c r="C76" s="22">
        <v>0</v>
      </c>
      <c r="D76" s="22">
        <v>0</v>
      </c>
      <c r="E76" s="22">
        <v>0</v>
      </c>
      <c r="F76" s="22">
        <v>0</v>
      </c>
      <c r="G76" s="22">
        <v>0</v>
      </c>
      <c r="H76" s="22">
        <v>0</v>
      </c>
      <c r="I76" s="9">
        <v>0</v>
      </c>
      <c r="J76" s="37">
        <v>0</v>
      </c>
      <c r="K76" s="8">
        <f t="shared" si="0"/>
        <v>0</v>
      </c>
    </row>
    <row r="77" spans="1:11" x14ac:dyDescent="0.3">
      <c r="A77" s="22" t="s">
        <v>75</v>
      </c>
      <c r="B77" s="22">
        <v>0</v>
      </c>
      <c r="C77" s="22">
        <v>0</v>
      </c>
      <c r="D77" s="22">
        <v>0</v>
      </c>
      <c r="E77" s="22">
        <v>0</v>
      </c>
      <c r="F77" s="22">
        <v>0</v>
      </c>
      <c r="G77" s="22">
        <v>0</v>
      </c>
      <c r="H77" s="22">
        <v>0</v>
      </c>
      <c r="I77" s="9">
        <v>0</v>
      </c>
      <c r="J77" s="37">
        <v>0</v>
      </c>
      <c r="K77" s="8">
        <f t="shared" si="0"/>
        <v>0</v>
      </c>
    </row>
    <row r="78" spans="1:11" x14ac:dyDescent="0.3">
      <c r="A78" s="22" t="s">
        <v>187</v>
      </c>
      <c r="B78" s="22">
        <v>0</v>
      </c>
      <c r="C78" s="22">
        <v>0</v>
      </c>
      <c r="D78" s="22">
        <v>0</v>
      </c>
      <c r="E78" s="22">
        <v>0</v>
      </c>
      <c r="F78" s="22">
        <v>0</v>
      </c>
      <c r="G78" s="22">
        <v>0</v>
      </c>
      <c r="H78" s="22">
        <v>0</v>
      </c>
      <c r="I78" s="9">
        <v>0</v>
      </c>
      <c r="J78" s="37">
        <v>0</v>
      </c>
      <c r="K78" s="8">
        <f t="shared" si="0"/>
        <v>0</v>
      </c>
    </row>
    <row r="79" spans="1:11" x14ac:dyDescent="0.3">
      <c r="A79" s="22" t="s">
        <v>186</v>
      </c>
      <c r="B79" s="22">
        <v>0</v>
      </c>
      <c r="C79" s="22">
        <v>0</v>
      </c>
      <c r="D79" s="22">
        <v>0</v>
      </c>
      <c r="E79" s="22">
        <v>0</v>
      </c>
      <c r="F79" s="22">
        <v>0</v>
      </c>
      <c r="G79" s="22">
        <v>0</v>
      </c>
      <c r="H79" s="22">
        <v>0</v>
      </c>
      <c r="I79" s="9">
        <v>0</v>
      </c>
      <c r="J79" s="37">
        <v>0</v>
      </c>
      <c r="K79" s="8">
        <f t="shared" si="0"/>
        <v>0</v>
      </c>
    </row>
    <row r="80" spans="1:11" x14ac:dyDescent="0.3">
      <c r="A80" s="22" t="s">
        <v>18</v>
      </c>
      <c r="B80" s="22">
        <v>0</v>
      </c>
      <c r="C80" s="22">
        <v>0</v>
      </c>
      <c r="D80" s="22">
        <v>0</v>
      </c>
      <c r="E80" s="22">
        <v>0</v>
      </c>
      <c r="F80" s="22">
        <v>0</v>
      </c>
      <c r="G80" s="22">
        <v>0</v>
      </c>
      <c r="H80" s="22">
        <v>0</v>
      </c>
      <c r="I80" s="9">
        <v>0</v>
      </c>
      <c r="J80" s="37">
        <v>0</v>
      </c>
      <c r="K80" s="8">
        <f t="shared" si="0"/>
        <v>0</v>
      </c>
    </row>
    <row r="81" spans="1:11" x14ac:dyDescent="0.3">
      <c r="A81" s="22" t="s">
        <v>185</v>
      </c>
      <c r="B81" s="22">
        <v>187</v>
      </c>
      <c r="C81" s="22">
        <v>0</v>
      </c>
      <c r="D81" s="22">
        <v>0</v>
      </c>
      <c r="E81" s="22">
        <v>0</v>
      </c>
      <c r="F81" s="22">
        <v>0</v>
      </c>
      <c r="G81" s="22">
        <v>0</v>
      </c>
      <c r="H81" s="22">
        <v>0</v>
      </c>
      <c r="I81" s="9">
        <v>0</v>
      </c>
      <c r="J81" s="37">
        <v>0</v>
      </c>
      <c r="K81" s="8">
        <f t="shared" si="0"/>
        <v>187</v>
      </c>
    </row>
    <row r="82" spans="1:11" x14ac:dyDescent="0.3">
      <c r="A82" s="22" t="s">
        <v>19</v>
      </c>
      <c r="B82" s="22">
        <v>1828</v>
      </c>
      <c r="C82" s="22">
        <v>1605</v>
      </c>
      <c r="D82" s="22">
        <v>221</v>
      </c>
      <c r="E82" s="22">
        <v>0</v>
      </c>
      <c r="F82" s="22">
        <v>0</v>
      </c>
      <c r="G82" s="22">
        <v>879</v>
      </c>
      <c r="H82" s="22">
        <v>0</v>
      </c>
      <c r="I82" s="9">
        <v>0</v>
      </c>
      <c r="J82" s="37">
        <v>0</v>
      </c>
      <c r="K82" s="8">
        <f t="shared" si="0"/>
        <v>4533</v>
      </c>
    </row>
    <row r="83" spans="1:11" x14ac:dyDescent="0.3">
      <c r="A83" s="22" t="s">
        <v>29</v>
      </c>
      <c r="B83" s="22">
        <v>0</v>
      </c>
      <c r="C83" s="22">
        <v>0</v>
      </c>
      <c r="D83" s="22">
        <v>0</v>
      </c>
      <c r="E83" s="22">
        <v>0</v>
      </c>
      <c r="F83" s="22">
        <v>0</v>
      </c>
      <c r="G83" s="22">
        <v>0</v>
      </c>
      <c r="H83" s="22">
        <v>0</v>
      </c>
      <c r="I83" s="9">
        <v>0</v>
      </c>
      <c r="J83" s="37">
        <v>0</v>
      </c>
      <c r="K83" s="8">
        <f t="shared" si="0"/>
        <v>0</v>
      </c>
    </row>
    <row r="84" spans="1:11" x14ac:dyDescent="0.3">
      <c r="A84" s="22" t="s">
        <v>77</v>
      </c>
      <c r="B84" s="22">
        <v>330</v>
      </c>
      <c r="C84" s="22">
        <v>0</v>
      </c>
      <c r="D84" s="22">
        <v>0</v>
      </c>
      <c r="E84" s="22">
        <v>0</v>
      </c>
      <c r="F84" s="22">
        <v>0</v>
      </c>
      <c r="G84" s="22">
        <v>33</v>
      </c>
      <c r="H84" s="22">
        <v>0</v>
      </c>
      <c r="I84" s="9">
        <v>0</v>
      </c>
      <c r="J84" s="37">
        <v>0</v>
      </c>
      <c r="K84" s="8">
        <f t="shared" si="0"/>
        <v>363</v>
      </c>
    </row>
    <row r="85" spans="1:11" x14ac:dyDescent="0.3">
      <c r="A85" s="22" t="s">
        <v>20</v>
      </c>
      <c r="B85" s="22">
        <v>363</v>
      </c>
      <c r="C85" s="22">
        <v>0</v>
      </c>
      <c r="D85" s="22">
        <v>0</v>
      </c>
      <c r="E85" s="22">
        <v>0</v>
      </c>
      <c r="F85" s="22">
        <v>0</v>
      </c>
      <c r="G85" s="22">
        <v>0</v>
      </c>
      <c r="H85" s="22">
        <v>0</v>
      </c>
      <c r="I85" s="9">
        <v>0</v>
      </c>
      <c r="J85" s="37">
        <v>0</v>
      </c>
      <c r="K85" s="8">
        <f t="shared" si="0"/>
        <v>363</v>
      </c>
    </row>
    <row r="86" spans="1:11" x14ac:dyDescent="0.3">
      <c r="A86" s="22" t="s">
        <v>78</v>
      </c>
      <c r="B86" s="22">
        <v>0</v>
      </c>
      <c r="C86" s="22">
        <v>0</v>
      </c>
      <c r="D86" s="22">
        <v>0</v>
      </c>
      <c r="E86" s="22">
        <v>0</v>
      </c>
      <c r="F86" s="22">
        <v>0</v>
      </c>
      <c r="G86" s="22">
        <v>0</v>
      </c>
      <c r="H86" s="22">
        <v>0</v>
      </c>
      <c r="I86" s="9">
        <v>0</v>
      </c>
      <c r="J86" s="37">
        <v>0</v>
      </c>
      <c r="K86" s="8">
        <f t="shared" si="0"/>
        <v>0</v>
      </c>
    </row>
    <row r="87" spans="1:11" x14ac:dyDescent="0.3">
      <c r="A87" s="22" t="s">
        <v>79</v>
      </c>
      <c r="B87" s="22">
        <v>1943</v>
      </c>
      <c r="C87" s="22">
        <v>0</v>
      </c>
      <c r="D87" s="22">
        <v>0</v>
      </c>
      <c r="E87" s="22">
        <v>0</v>
      </c>
      <c r="F87" s="22">
        <v>0</v>
      </c>
      <c r="G87" s="22">
        <v>137</v>
      </c>
      <c r="H87" s="22">
        <v>10</v>
      </c>
      <c r="I87" s="9">
        <v>0</v>
      </c>
      <c r="J87" s="37">
        <v>0</v>
      </c>
      <c r="K87" s="8">
        <f t="shared" si="0"/>
        <v>2090</v>
      </c>
    </row>
    <row r="88" spans="1:11" x14ac:dyDescent="0.3">
      <c r="A88" s="22" t="s">
        <v>80</v>
      </c>
      <c r="B88" s="22">
        <v>248</v>
      </c>
      <c r="C88" s="22">
        <v>0</v>
      </c>
      <c r="D88" s="22">
        <v>0</v>
      </c>
      <c r="E88" s="22">
        <v>0</v>
      </c>
      <c r="F88" s="22">
        <v>0</v>
      </c>
      <c r="G88" s="22">
        <v>0</v>
      </c>
      <c r="H88" s="22">
        <v>0</v>
      </c>
      <c r="I88" s="9">
        <v>0</v>
      </c>
      <c r="J88" s="37">
        <v>0</v>
      </c>
      <c r="K88" s="8">
        <f t="shared" si="0"/>
        <v>248</v>
      </c>
    </row>
    <row r="89" spans="1:11" x14ac:dyDescent="0.3">
      <c r="A89" s="22" t="s">
        <v>21</v>
      </c>
      <c r="B89" s="22">
        <v>15116</v>
      </c>
      <c r="C89" s="22">
        <v>920</v>
      </c>
      <c r="D89" s="22">
        <v>37</v>
      </c>
      <c r="E89" s="22">
        <v>50</v>
      </c>
      <c r="F89" s="22">
        <v>0</v>
      </c>
      <c r="G89" s="22">
        <v>3</v>
      </c>
      <c r="H89" s="22">
        <v>139</v>
      </c>
      <c r="I89" s="9">
        <v>0</v>
      </c>
      <c r="J89" s="37">
        <v>0</v>
      </c>
      <c r="K89" s="8">
        <f t="shared" si="0"/>
        <v>16265</v>
      </c>
    </row>
    <row r="90" spans="1:11" x14ac:dyDescent="0.3">
      <c r="A90" s="22" t="s">
        <v>209</v>
      </c>
      <c r="B90" s="22">
        <v>0</v>
      </c>
      <c r="C90" s="22">
        <v>0</v>
      </c>
      <c r="D90" s="22">
        <v>0</v>
      </c>
      <c r="E90" s="22">
        <v>0</v>
      </c>
      <c r="F90" s="22">
        <v>0</v>
      </c>
      <c r="G90" s="22">
        <v>0</v>
      </c>
      <c r="H90" s="22">
        <v>0</v>
      </c>
      <c r="I90" s="9">
        <v>0</v>
      </c>
      <c r="J90" s="37">
        <v>0</v>
      </c>
      <c r="K90" s="8">
        <f t="shared" si="0"/>
        <v>0</v>
      </c>
    </row>
    <row r="91" spans="1:11" x14ac:dyDescent="0.3">
      <c r="A91" s="22" t="s">
        <v>22</v>
      </c>
      <c r="B91" s="22">
        <v>368</v>
      </c>
      <c r="C91" s="22">
        <v>210</v>
      </c>
      <c r="D91" s="22">
        <v>87</v>
      </c>
      <c r="E91" s="22">
        <v>0</v>
      </c>
      <c r="F91" s="22">
        <v>0</v>
      </c>
      <c r="G91" s="22">
        <v>157</v>
      </c>
      <c r="H91" s="22">
        <v>47</v>
      </c>
      <c r="I91" s="9">
        <v>0</v>
      </c>
      <c r="J91" s="37">
        <v>0</v>
      </c>
      <c r="K91" s="8">
        <f t="shared" si="0"/>
        <v>869</v>
      </c>
    </row>
    <row r="92" spans="1:11" x14ac:dyDescent="0.3">
      <c r="A92" s="22" t="s">
        <v>28</v>
      </c>
      <c r="B92" s="22">
        <v>94</v>
      </c>
      <c r="C92" s="22">
        <v>0</v>
      </c>
      <c r="D92" s="22">
        <v>0</v>
      </c>
      <c r="E92" s="22">
        <v>0</v>
      </c>
      <c r="F92" s="22">
        <v>450</v>
      </c>
      <c r="G92" s="22">
        <v>0</v>
      </c>
      <c r="H92" s="22">
        <v>0</v>
      </c>
      <c r="I92" s="9">
        <v>0</v>
      </c>
      <c r="J92" s="37">
        <v>0</v>
      </c>
      <c r="K92" s="8">
        <f t="shared" si="0"/>
        <v>544</v>
      </c>
    </row>
    <row r="93" spans="1:11" x14ac:dyDescent="0.3">
      <c r="A93" s="22" t="s">
        <v>81</v>
      </c>
      <c r="B93" s="22">
        <v>10713</v>
      </c>
      <c r="C93" s="22">
        <v>622</v>
      </c>
      <c r="D93" s="22">
        <v>5</v>
      </c>
      <c r="E93" s="22">
        <v>1009</v>
      </c>
      <c r="F93" s="22">
        <v>1008</v>
      </c>
      <c r="G93" s="22">
        <v>275</v>
      </c>
      <c r="H93" s="22">
        <v>41</v>
      </c>
      <c r="I93" s="9">
        <v>0</v>
      </c>
      <c r="J93" s="37">
        <v>0</v>
      </c>
      <c r="K93" s="8">
        <f t="shared" si="0"/>
        <v>13673</v>
      </c>
    </row>
    <row r="94" spans="1:11" ht="15" thickBot="1" x14ac:dyDescent="0.35">
      <c r="A94" s="40" t="s">
        <v>37</v>
      </c>
      <c r="B94" s="40">
        <v>82</v>
      </c>
      <c r="C94" s="40">
        <v>0</v>
      </c>
      <c r="D94" s="40">
        <v>0</v>
      </c>
      <c r="E94" s="40">
        <v>0</v>
      </c>
      <c r="F94" s="40">
        <v>0</v>
      </c>
      <c r="G94" s="40">
        <v>0</v>
      </c>
      <c r="H94" s="40">
        <v>0</v>
      </c>
      <c r="I94" s="7">
        <v>0</v>
      </c>
      <c r="J94" s="6">
        <v>0</v>
      </c>
      <c r="K94" s="5">
        <f t="shared" si="0"/>
        <v>82</v>
      </c>
    </row>
    <row r="95" spans="1:11" x14ac:dyDescent="0.3">
      <c r="A95" s="11" t="s">
        <v>82</v>
      </c>
      <c r="B95" s="11">
        <f t="shared" ref="B95:K95" si="1">SUM(B54:B94)</f>
        <v>576584</v>
      </c>
      <c r="C95" s="11">
        <f t="shared" si="1"/>
        <v>35411</v>
      </c>
      <c r="D95" s="11">
        <f t="shared" si="1"/>
        <v>1715</v>
      </c>
      <c r="E95" s="11">
        <f t="shared" si="1"/>
        <v>1130</v>
      </c>
      <c r="F95" s="11">
        <f t="shared" si="1"/>
        <v>1965</v>
      </c>
      <c r="G95" s="11">
        <f t="shared" si="1"/>
        <v>4052</v>
      </c>
      <c r="H95" s="11">
        <f t="shared" si="1"/>
        <v>3239</v>
      </c>
      <c r="I95" s="32">
        <f t="shared" si="1"/>
        <v>4</v>
      </c>
      <c r="J95" s="36">
        <f t="shared" si="1"/>
        <v>2438</v>
      </c>
      <c r="K95" s="33">
        <f t="shared" si="1"/>
        <v>626538</v>
      </c>
    </row>
    <row r="96" spans="1:11" s="51" customFormat="1" x14ac:dyDescent="0.3">
      <c r="A96" s="84" t="s">
        <v>116</v>
      </c>
      <c r="B96" s="88">
        <f>B95/$K95</f>
        <v>0.92026980007597303</v>
      </c>
      <c r="C96" s="88">
        <f t="shared" ref="C96:J96" si="2">C95/$K95</f>
        <v>5.651851922788402E-2</v>
      </c>
      <c r="D96" s="88">
        <f t="shared" si="2"/>
        <v>2.7372641404032954E-3</v>
      </c>
      <c r="E96" s="88">
        <f t="shared" si="2"/>
        <v>1.8035617951345328E-3</v>
      </c>
      <c r="F96" s="88">
        <f t="shared" si="2"/>
        <v>3.1362822366719978E-3</v>
      </c>
      <c r="G96" s="88">
        <f t="shared" si="2"/>
        <v>6.467285304323122E-3</v>
      </c>
      <c r="H96" s="88">
        <f t="shared" si="2"/>
        <v>5.1696784552573028E-3</v>
      </c>
      <c r="I96" s="88">
        <f t="shared" si="2"/>
        <v>6.3842895402992319E-6</v>
      </c>
      <c r="J96" s="88">
        <f t="shared" si="2"/>
        <v>3.8912244748123817E-3</v>
      </c>
      <c r="K96" s="88">
        <f>SUM(B96:J96)</f>
        <v>0.99999999999999989</v>
      </c>
    </row>
    <row r="97" spans="1:8" s="51" customFormat="1" x14ac:dyDescent="0.3"/>
    <row r="98" spans="1:8" ht="30" customHeight="1" x14ac:dyDescent="0.3">
      <c r="A98" s="70" t="s">
        <v>292</v>
      </c>
      <c r="B98" s="71"/>
      <c r="C98" s="71"/>
      <c r="D98" s="71"/>
      <c r="E98" s="71"/>
      <c r="F98" s="71"/>
      <c r="G98" s="71"/>
      <c r="H98" s="72"/>
    </row>
    <row r="99" spans="1:8" x14ac:dyDescent="0.3">
      <c r="A99" s="96"/>
      <c r="B99" s="97"/>
      <c r="C99" s="97"/>
      <c r="D99" s="97"/>
      <c r="E99" s="97"/>
      <c r="F99" s="97"/>
      <c r="G99" s="97"/>
      <c r="H99" s="98"/>
    </row>
    <row r="100" spans="1:8" ht="43.95" customHeight="1" x14ac:dyDescent="0.3">
      <c r="A100" s="123" t="s">
        <v>23</v>
      </c>
      <c r="B100" s="127" t="s">
        <v>150</v>
      </c>
      <c r="C100" s="127"/>
      <c r="D100" s="127" t="s">
        <v>151</v>
      </c>
      <c r="E100" s="127"/>
      <c r="F100" s="127" t="s">
        <v>152</v>
      </c>
      <c r="G100" s="127"/>
      <c r="H100" s="87" t="s">
        <v>201</v>
      </c>
    </row>
    <row r="101" spans="1:8" s="51" customFormat="1" x14ac:dyDescent="0.3">
      <c r="A101" s="79" t="s">
        <v>1</v>
      </c>
      <c r="B101" s="79">
        <v>207432</v>
      </c>
      <c r="C101" s="135">
        <v>0.37854005354219777</v>
      </c>
      <c r="D101" s="79">
        <v>340547</v>
      </c>
      <c r="E101" s="135">
        <v>0.62145994645780223</v>
      </c>
      <c r="F101" s="79">
        <v>0</v>
      </c>
      <c r="G101" s="135">
        <v>0</v>
      </c>
      <c r="H101" s="136">
        <f>B101+D101+F101</f>
        <v>547979</v>
      </c>
    </row>
    <row r="102" spans="1:8" s="51" customFormat="1" x14ac:dyDescent="0.3">
      <c r="A102" s="79" t="s">
        <v>2</v>
      </c>
      <c r="B102" s="79">
        <v>32928</v>
      </c>
      <c r="C102" s="135">
        <v>0.91253741270369138</v>
      </c>
      <c r="D102" s="79">
        <v>3156</v>
      </c>
      <c r="E102" s="135">
        <v>8.7462587296308611E-2</v>
      </c>
      <c r="F102" s="79">
        <v>0</v>
      </c>
      <c r="G102" s="135">
        <v>0</v>
      </c>
      <c r="H102" s="136">
        <f t="shared" ref="H102:H141" si="3">B102+D102+F102</f>
        <v>36084</v>
      </c>
    </row>
    <row r="103" spans="1:8" s="51" customFormat="1" x14ac:dyDescent="0.3">
      <c r="A103" s="79" t="s">
        <v>3</v>
      </c>
      <c r="B103" s="79">
        <v>338</v>
      </c>
      <c r="C103" s="135">
        <v>1</v>
      </c>
      <c r="D103" s="79">
        <v>0</v>
      </c>
      <c r="E103" s="135">
        <v>0</v>
      </c>
      <c r="F103" s="79">
        <v>0</v>
      </c>
      <c r="G103" s="135">
        <v>0</v>
      </c>
      <c r="H103" s="136">
        <f t="shared" si="3"/>
        <v>338</v>
      </c>
    </row>
    <row r="104" spans="1:8" s="51" customFormat="1" x14ac:dyDescent="0.3">
      <c r="A104" s="79" t="s">
        <v>31</v>
      </c>
      <c r="B104" s="79">
        <v>136</v>
      </c>
      <c r="C104" s="135">
        <v>0.92517006802721091</v>
      </c>
      <c r="D104" s="79">
        <v>11</v>
      </c>
      <c r="E104" s="135">
        <v>7.4829931972789115E-2</v>
      </c>
      <c r="F104" s="79">
        <v>0</v>
      </c>
      <c r="G104" s="135">
        <v>0</v>
      </c>
      <c r="H104" s="136">
        <f t="shared" si="3"/>
        <v>147</v>
      </c>
    </row>
    <row r="105" spans="1:8" s="51" customFormat="1" x14ac:dyDescent="0.3">
      <c r="A105" s="79" t="s">
        <v>30</v>
      </c>
      <c r="B105" s="79">
        <v>0</v>
      </c>
      <c r="C105" s="135">
        <v>0</v>
      </c>
      <c r="D105" s="79">
        <v>0</v>
      </c>
      <c r="E105" s="135">
        <v>0</v>
      </c>
      <c r="F105" s="79">
        <v>0</v>
      </c>
      <c r="G105" s="135">
        <v>0</v>
      </c>
      <c r="H105" s="136">
        <f t="shared" si="3"/>
        <v>0</v>
      </c>
    </row>
    <row r="106" spans="1:8" s="51" customFormat="1" x14ac:dyDescent="0.3">
      <c r="A106" s="79" t="s">
        <v>4</v>
      </c>
      <c r="B106" s="79">
        <v>630</v>
      </c>
      <c r="C106" s="135">
        <v>0.92240117130307464</v>
      </c>
      <c r="D106" s="79">
        <v>53</v>
      </c>
      <c r="E106" s="135">
        <v>7.7598828696925332E-2</v>
      </c>
      <c r="F106" s="79">
        <v>0</v>
      </c>
      <c r="G106" s="135">
        <v>0</v>
      </c>
      <c r="H106" s="136">
        <f t="shared" si="3"/>
        <v>683</v>
      </c>
    </row>
    <row r="107" spans="1:8" s="51" customFormat="1" x14ac:dyDescent="0.3">
      <c r="A107" s="79" t="s">
        <v>72</v>
      </c>
      <c r="B107" s="79">
        <v>547</v>
      </c>
      <c r="C107" s="135">
        <v>1</v>
      </c>
      <c r="D107" s="79">
        <v>0</v>
      </c>
      <c r="E107" s="135">
        <v>0</v>
      </c>
      <c r="F107" s="79">
        <v>0</v>
      </c>
      <c r="G107" s="135">
        <v>0</v>
      </c>
      <c r="H107" s="136">
        <f t="shared" si="3"/>
        <v>547</v>
      </c>
    </row>
    <row r="108" spans="1:8" s="51" customFormat="1" x14ac:dyDescent="0.3">
      <c r="A108" s="79" t="s">
        <v>5</v>
      </c>
      <c r="B108" s="79">
        <v>307</v>
      </c>
      <c r="C108" s="135">
        <v>0.99352750809061485</v>
      </c>
      <c r="D108" s="79">
        <v>2</v>
      </c>
      <c r="E108" s="135">
        <v>6.4724919093851136E-3</v>
      </c>
      <c r="F108" s="79">
        <v>0</v>
      </c>
      <c r="G108" s="135">
        <v>0</v>
      </c>
      <c r="H108" s="136">
        <f t="shared" si="3"/>
        <v>309</v>
      </c>
    </row>
    <row r="109" spans="1:8" s="51" customFormat="1" x14ac:dyDescent="0.3">
      <c r="A109" s="79" t="s">
        <v>6</v>
      </c>
      <c r="B109" s="79">
        <v>2</v>
      </c>
      <c r="C109" s="135">
        <v>1</v>
      </c>
      <c r="D109" s="79">
        <v>0</v>
      </c>
      <c r="E109" s="135">
        <v>0</v>
      </c>
      <c r="F109" s="79">
        <v>0</v>
      </c>
      <c r="G109" s="135">
        <v>0</v>
      </c>
      <c r="H109" s="136">
        <f t="shared" si="3"/>
        <v>2</v>
      </c>
    </row>
    <row r="110" spans="1:8" s="51" customFormat="1" x14ac:dyDescent="0.3">
      <c r="A110" s="79" t="s">
        <v>7</v>
      </c>
      <c r="B110" s="79">
        <v>2</v>
      </c>
      <c r="C110" s="135">
        <v>1</v>
      </c>
      <c r="D110" s="79">
        <v>0</v>
      </c>
      <c r="E110" s="135">
        <v>0</v>
      </c>
      <c r="F110" s="79">
        <v>0</v>
      </c>
      <c r="G110" s="135">
        <v>0</v>
      </c>
      <c r="H110" s="136">
        <f t="shared" si="3"/>
        <v>2</v>
      </c>
    </row>
    <row r="111" spans="1:8" s="51" customFormat="1" x14ac:dyDescent="0.3">
      <c r="A111" s="79" t="s">
        <v>8</v>
      </c>
      <c r="B111" s="79">
        <v>13</v>
      </c>
      <c r="C111" s="135">
        <v>1</v>
      </c>
      <c r="D111" s="79">
        <v>0</v>
      </c>
      <c r="E111" s="135">
        <v>0</v>
      </c>
      <c r="F111" s="79">
        <v>0</v>
      </c>
      <c r="G111" s="135">
        <v>0</v>
      </c>
      <c r="H111" s="136">
        <f t="shared" si="3"/>
        <v>13</v>
      </c>
    </row>
    <row r="112" spans="1:8" s="51" customFormat="1" x14ac:dyDescent="0.3">
      <c r="A112" s="79" t="s">
        <v>73</v>
      </c>
      <c r="B112" s="79">
        <v>0</v>
      </c>
      <c r="C112" s="135">
        <v>0</v>
      </c>
      <c r="D112" s="79">
        <v>0</v>
      </c>
      <c r="E112" s="135">
        <v>0</v>
      </c>
      <c r="F112" s="79">
        <v>0</v>
      </c>
      <c r="G112" s="135">
        <v>0</v>
      </c>
      <c r="H112" s="136">
        <f t="shared" si="3"/>
        <v>0</v>
      </c>
    </row>
    <row r="113" spans="1:8" s="51" customFormat="1" x14ac:dyDescent="0.3">
      <c r="A113" s="79" t="s">
        <v>9</v>
      </c>
      <c r="B113" s="79">
        <v>8</v>
      </c>
      <c r="C113" s="135">
        <v>1</v>
      </c>
      <c r="D113" s="79">
        <v>0</v>
      </c>
      <c r="E113" s="135">
        <v>0</v>
      </c>
      <c r="F113" s="79">
        <v>0</v>
      </c>
      <c r="G113" s="135">
        <v>0</v>
      </c>
      <c r="H113" s="136">
        <f t="shared" si="3"/>
        <v>8</v>
      </c>
    </row>
    <row r="114" spans="1:8" s="51" customFormat="1" x14ac:dyDescent="0.3">
      <c r="A114" s="79" t="s">
        <v>10</v>
      </c>
      <c r="B114" s="79">
        <v>768</v>
      </c>
      <c r="C114" s="135">
        <v>0.7191011235955056</v>
      </c>
      <c r="D114" s="79">
        <v>300</v>
      </c>
      <c r="E114" s="135">
        <v>0.2808988764044944</v>
      </c>
      <c r="F114" s="79">
        <v>0</v>
      </c>
      <c r="G114" s="135">
        <v>0</v>
      </c>
      <c r="H114" s="136">
        <f t="shared" si="3"/>
        <v>1068</v>
      </c>
    </row>
    <row r="115" spans="1:8" s="51" customFormat="1" x14ac:dyDescent="0.3">
      <c r="A115" s="79" t="s">
        <v>11</v>
      </c>
      <c r="B115" s="79">
        <v>49</v>
      </c>
      <c r="C115" s="135">
        <v>1</v>
      </c>
      <c r="D115" s="79">
        <v>0</v>
      </c>
      <c r="E115" s="135">
        <v>0</v>
      </c>
      <c r="F115" s="79">
        <v>0</v>
      </c>
      <c r="G115" s="135">
        <v>0</v>
      </c>
      <c r="H115" s="136">
        <f t="shared" si="3"/>
        <v>49</v>
      </c>
    </row>
    <row r="116" spans="1:8" s="51" customFormat="1" x14ac:dyDescent="0.3">
      <c r="A116" s="79" t="s">
        <v>12</v>
      </c>
      <c r="B116" s="79">
        <v>32</v>
      </c>
      <c r="C116" s="135">
        <v>1</v>
      </c>
      <c r="D116" s="79">
        <v>0</v>
      </c>
      <c r="E116" s="135">
        <v>0</v>
      </c>
      <c r="F116" s="79">
        <v>0</v>
      </c>
      <c r="G116" s="135">
        <v>0</v>
      </c>
      <c r="H116" s="136">
        <f t="shared" si="3"/>
        <v>32</v>
      </c>
    </row>
    <row r="117" spans="1:8" s="51" customFormat="1" x14ac:dyDescent="0.3">
      <c r="A117" s="79" t="s">
        <v>13</v>
      </c>
      <c r="B117" s="79">
        <v>2</v>
      </c>
      <c r="C117" s="135">
        <v>1</v>
      </c>
      <c r="D117" s="79">
        <v>0</v>
      </c>
      <c r="E117" s="135">
        <v>0</v>
      </c>
      <c r="F117" s="79">
        <v>0</v>
      </c>
      <c r="G117" s="135">
        <v>0</v>
      </c>
      <c r="H117" s="136">
        <f t="shared" si="3"/>
        <v>2</v>
      </c>
    </row>
    <row r="118" spans="1:8" s="51" customFormat="1" x14ac:dyDescent="0.3">
      <c r="A118" s="79" t="s">
        <v>14</v>
      </c>
      <c r="B118" s="79">
        <v>0</v>
      </c>
      <c r="C118" s="135">
        <v>0</v>
      </c>
      <c r="D118" s="79">
        <v>0</v>
      </c>
      <c r="E118" s="135">
        <v>0</v>
      </c>
      <c r="F118" s="79">
        <v>0</v>
      </c>
      <c r="G118" s="135">
        <v>0</v>
      </c>
      <c r="H118" s="136">
        <f t="shared" si="3"/>
        <v>0</v>
      </c>
    </row>
    <row r="119" spans="1:8" s="51" customFormat="1" x14ac:dyDescent="0.3">
      <c r="A119" s="79" t="s">
        <v>74</v>
      </c>
      <c r="B119" s="79">
        <v>45</v>
      </c>
      <c r="C119" s="135">
        <v>1</v>
      </c>
      <c r="D119" s="79">
        <v>0</v>
      </c>
      <c r="E119" s="135">
        <v>0</v>
      </c>
      <c r="F119" s="79">
        <v>0</v>
      </c>
      <c r="G119" s="135">
        <v>0</v>
      </c>
      <c r="H119" s="136">
        <f t="shared" si="3"/>
        <v>45</v>
      </c>
    </row>
    <row r="120" spans="1:8" s="51" customFormat="1" x14ac:dyDescent="0.3">
      <c r="A120" s="79" t="s">
        <v>15</v>
      </c>
      <c r="B120" s="79">
        <v>9</v>
      </c>
      <c r="C120" s="135">
        <v>1</v>
      </c>
      <c r="D120" s="79">
        <v>0</v>
      </c>
      <c r="E120" s="135">
        <v>0</v>
      </c>
      <c r="F120" s="79">
        <v>0</v>
      </c>
      <c r="G120" s="135">
        <v>0</v>
      </c>
      <c r="H120" s="136">
        <f t="shared" si="3"/>
        <v>9</v>
      </c>
    </row>
    <row r="121" spans="1:8" s="51" customFormat="1" x14ac:dyDescent="0.3">
      <c r="A121" s="79" t="s">
        <v>16</v>
      </c>
      <c r="B121" s="79">
        <v>4</v>
      </c>
      <c r="C121" s="135">
        <v>1</v>
      </c>
      <c r="D121" s="79">
        <v>0</v>
      </c>
      <c r="E121" s="135">
        <v>0</v>
      </c>
      <c r="F121" s="79">
        <v>0</v>
      </c>
      <c r="G121" s="135">
        <v>0</v>
      </c>
      <c r="H121" s="136">
        <f t="shared" si="3"/>
        <v>4</v>
      </c>
    </row>
    <row r="122" spans="1:8" s="51" customFormat="1" x14ac:dyDescent="0.3">
      <c r="A122" s="79" t="s">
        <v>188</v>
      </c>
      <c r="B122" s="79">
        <v>0</v>
      </c>
      <c r="C122" s="135">
        <v>0</v>
      </c>
      <c r="D122" s="79">
        <v>0</v>
      </c>
      <c r="E122" s="135">
        <v>0</v>
      </c>
      <c r="F122" s="79">
        <v>0</v>
      </c>
      <c r="G122" s="135">
        <v>0</v>
      </c>
      <c r="H122" s="136">
        <f t="shared" si="3"/>
        <v>0</v>
      </c>
    </row>
    <row r="123" spans="1:8" s="51" customFormat="1" x14ac:dyDescent="0.3">
      <c r="A123" s="79" t="s">
        <v>17</v>
      </c>
      <c r="B123" s="79">
        <v>0</v>
      </c>
      <c r="C123" s="135">
        <v>0</v>
      </c>
      <c r="D123" s="79">
        <v>0</v>
      </c>
      <c r="E123" s="135">
        <v>0</v>
      </c>
      <c r="F123" s="79">
        <v>0</v>
      </c>
      <c r="G123" s="135">
        <v>0</v>
      </c>
      <c r="H123" s="136">
        <f t="shared" si="3"/>
        <v>0</v>
      </c>
    </row>
    <row r="124" spans="1:8" s="51" customFormat="1" x14ac:dyDescent="0.3">
      <c r="A124" s="79" t="s">
        <v>75</v>
      </c>
      <c r="B124" s="79">
        <v>0</v>
      </c>
      <c r="C124" s="135">
        <v>0</v>
      </c>
      <c r="D124" s="79">
        <v>0</v>
      </c>
      <c r="E124" s="135">
        <v>0</v>
      </c>
      <c r="F124" s="79">
        <v>0</v>
      </c>
      <c r="G124" s="135">
        <v>0</v>
      </c>
      <c r="H124" s="136">
        <f t="shared" si="3"/>
        <v>0</v>
      </c>
    </row>
    <row r="125" spans="1:8" s="51" customFormat="1" x14ac:dyDescent="0.3">
      <c r="A125" s="79" t="s">
        <v>187</v>
      </c>
      <c r="B125" s="79">
        <v>0</v>
      </c>
      <c r="C125" s="135">
        <v>0</v>
      </c>
      <c r="D125" s="79">
        <v>0</v>
      </c>
      <c r="E125" s="135">
        <v>0</v>
      </c>
      <c r="F125" s="79">
        <v>0</v>
      </c>
      <c r="G125" s="135">
        <v>0</v>
      </c>
      <c r="H125" s="136">
        <f t="shared" si="3"/>
        <v>0</v>
      </c>
    </row>
    <row r="126" spans="1:8" s="51" customFormat="1" x14ac:dyDescent="0.3">
      <c r="A126" s="79" t="s">
        <v>186</v>
      </c>
      <c r="B126" s="79">
        <v>0</v>
      </c>
      <c r="C126" s="135">
        <v>0</v>
      </c>
      <c r="D126" s="79">
        <v>0</v>
      </c>
      <c r="E126" s="135">
        <v>0</v>
      </c>
      <c r="F126" s="79">
        <v>0</v>
      </c>
      <c r="G126" s="135">
        <v>0</v>
      </c>
      <c r="H126" s="136">
        <f t="shared" si="3"/>
        <v>0</v>
      </c>
    </row>
    <row r="127" spans="1:8" s="51" customFormat="1" x14ac:dyDescent="0.3">
      <c r="A127" s="79" t="s">
        <v>18</v>
      </c>
      <c r="B127" s="79">
        <v>0</v>
      </c>
      <c r="C127" s="135">
        <v>0</v>
      </c>
      <c r="D127" s="79">
        <v>0</v>
      </c>
      <c r="E127" s="135">
        <v>0</v>
      </c>
      <c r="F127" s="79">
        <v>0</v>
      </c>
      <c r="G127" s="135">
        <v>0</v>
      </c>
      <c r="H127" s="136">
        <f t="shared" si="3"/>
        <v>0</v>
      </c>
    </row>
    <row r="128" spans="1:8" s="51" customFormat="1" x14ac:dyDescent="0.3">
      <c r="A128" s="79" t="s">
        <v>185</v>
      </c>
      <c r="B128" s="79">
        <v>187</v>
      </c>
      <c r="C128" s="135">
        <v>1</v>
      </c>
      <c r="D128" s="79">
        <v>0</v>
      </c>
      <c r="E128" s="135">
        <v>0</v>
      </c>
      <c r="F128" s="79">
        <v>0</v>
      </c>
      <c r="G128" s="135">
        <v>0</v>
      </c>
      <c r="H128" s="136">
        <f t="shared" si="3"/>
        <v>187</v>
      </c>
    </row>
    <row r="129" spans="1:8" s="51" customFormat="1" x14ac:dyDescent="0.3">
      <c r="A129" s="79" t="s">
        <v>19</v>
      </c>
      <c r="B129" s="79">
        <v>4382</v>
      </c>
      <c r="C129" s="135">
        <v>0.9666887271122877</v>
      </c>
      <c r="D129" s="79">
        <v>151</v>
      </c>
      <c r="E129" s="135">
        <v>3.331127288771233E-2</v>
      </c>
      <c r="F129" s="79">
        <v>0</v>
      </c>
      <c r="G129" s="135">
        <v>0</v>
      </c>
      <c r="H129" s="136">
        <f t="shared" si="3"/>
        <v>4533</v>
      </c>
    </row>
    <row r="130" spans="1:8" s="51" customFormat="1" x14ac:dyDescent="0.3">
      <c r="A130" s="79" t="s">
        <v>29</v>
      </c>
      <c r="B130" s="79">
        <v>0</v>
      </c>
      <c r="C130" s="135">
        <v>0</v>
      </c>
      <c r="D130" s="79">
        <v>0</v>
      </c>
      <c r="E130" s="135">
        <v>0</v>
      </c>
      <c r="F130" s="79">
        <v>0</v>
      </c>
      <c r="G130" s="135">
        <v>0</v>
      </c>
      <c r="H130" s="136">
        <f t="shared" si="3"/>
        <v>0</v>
      </c>
    </row>
    <row r="131" spans="1:8" s="51" customFormat="1" x14ac:dyDescent="0.3">
      <c r="A131" s="79" t="s">
        <v>77</v>
      </c>
      <c r="B131" s="79">
        <v>363</v>
      </c>
      <c r="C131" s="135">
        <v>1</v>
      </c>
      <c r="D131" s="79">
        <v>0</v>
      </c>
      <c r="E131" s="135">
        <v>0</v>
      </c>
      <c r="F131" s="79">
        <v>0</v>
      </c>
      <c r="G131" s="135">
        <v>0</v>
      </c>
      <c r="H131" s="136">
        <f t="shared" si="3"/>
        <v>363</v>
      </c>
    </row>
    <row r="132" spans="1:8" s="51" customFormat="1" x14ac:dyDescent="0.3">
      <c r="A132" s="79" t="s">
        <v>20</v>
      </c>
      <c r="B132" s="79">
        <v>363</v>
      </c>
      <c r="C132" s="135">
        <v>1</v>
      </c>
      <c r="D132" s="79">
        <v>0</v>
      </c>
      <c r="E132" s="135">
        <v>0</v>
      </c>
      <c r="F132" s="79">
        <v>0</v>
      </c>
      <c r="G132" s="135">
        <v>0</v>
      </c>
      <c r="H132" s="136">
        <f t="shared" si="3"/>
        <v>363</v>
      </c>
    </row>
    <row r="133" spans="1:8" s="51" customFormat="1" x14ac:dyDescent="0.3">
      <c r="A133" s="79" t="s">
        <v>78</v>
      </c>
      <c r="B133" s="79">
        <v>0</v>
      </c>
      <c r="C133" s="135">
        <v>0</v>
      </c>
      <c r="D133" s="79">
        <v>0</v>
      </c>
      <c r="E133" s="135">
        <v>0</v>
      </c>
      <c r="F133" s="79">
        <v>0</v>
      </c>
      <c r="G133" s="135">
        <v>0</v>
      </c>
      <c r="H133" s="136">
        <f t="shared" si="3"/>
        <v>0</v>
      </c>
    </row>
    <row r="134" spans="1:8" s="51" customFormat="1" x14ac:dyDescent="0.3">
      <c r="A134" s="79" t="s">
        <v>79</v>
      </c>
      <c r="B134" s="79">
        <v>1513</v>
      </c>
      <c r="C134" s="135">
        <v>0.72392344497607652</v>
      </c>
      <c r="D134" s="79">
        <v>577</v>
      </c>
      <c r="E134" s="135">
        <v>0.27607655502392342</v>
      </c>
      <c r="F134" s="79">
        <v>0</v>
      </c>
      <c r="G134" s="135">
        <v>0</v>
      </c>
      <c r="H134" s="136">
        <f t="shared" si="3"/>
        <v>2090</v>
      </c>
    </row>
    <row r="135" spans="1:8" s="51" customFormat="1" x14ac:dyDescent="0.3">
      <c r="A135" s="79" t="s">
        <v>80</v>
      </c>
      <c r="B135" s="79">
        <v>248</v>
      </c>
      <c r="C135" s="135">
        <v>1</v>
      </c>
      <c r="D135" s="79">
        <v>0</v>
      </c>
      <c r="E135" s="135">
        <v>0</v>
      </c>
      <c r="F135" s="79">
        <v>0</v>
      </c>
      <c r="G135" s="135">
        <v>0</v>
      </c>
      <c r="H135" s="136">
        <f t="shared" si="3"/>
        <v>248</v>
      </c>
    </row>
    <row r="136" spans="1:8" s="51" customFormat="1" x14ac:dyDescent="0.3">
      <c r="A136" s="79" t="s">
        <v>21</v>
      </c>
      <c r="B136" s="79">
        <v>3913</v>
      </c>
      <c r="C136" s="135">
        <v>0.24057792806640024</v>
      </c>
      <c r="D136" s="79">
        <v>12352</v>
      </c>
      <c r="E136" s="135">
        <v>0.75942207193359978</v>
      </c>
      <c r="F136" s="79">
        <v>0</v>
      </c>
      <c r="G136" s="135">
        <v>0</v>
      </c>
      <c r="H136" s="136">
        <f t="shared" si="3"/>
        <v>16265</v>
      </c>
    </row>
    <row r="137" spans="1:8" s="51" customFormat="1" x14ac:dyDescent="0.3">
      <c r="A137" s="79" t="s">
        <v>209</v>
      </c>
      <c r="B137" s="79">
        <v>0</v>
      </c>
      <c r="C137" s="135">
        <v>0</v>
      </c>
      <c r="D137" s="79">
        <v>0</v>
      </c>
      <c r="E137" s="135">
        <v>0</v>
      </c>
      <c r="F137" s="79">
        <v>0</v>
      </c>
      <c r="G137" s="135">
        <v>0</v>
      </c>
      <c r="H137" s="136">
        <f t="shared" si="3"/>
        <v>0</v>
      </c>
    </row>
    <row r="138" spans="1:8" s="51" customFormat="1" x14ac:dyDescent="0.3">
      <c r="A138" s="79" t="s">
        <v>22</v>
      </c>
      <c r="B138" s="79">
        <v>869</v>
      </c>
      <c r="C138" s="135">
        <v>1</v>
      </c>
      <c r="D138" s="79">
        <v>0</v>
      </c>
      <c r="E138" s="135">
        <v>0</v>
      </c>
      <c r="F138" s="79">
        <v>0</v>
      </c>
      <c r="G138" s="135">
        <v>0</v>
      </c>
      <c r="H138" s="136">
        <f t="shared" si="3"/>
        <v>869</v>
      </c>
    </row>
    <row r="139" spans="1:8" s="51" customFormat="1" x14ac:dyDescent="0.3">
      <c r="A139" s="79" t="s">
        <v>28</v>
      </c>
      <c r="B139" s="79">
        <v>544</v>
      </c>
      <c r="C139" s="135">
        <v>1</v>
      </c>
      <c r="D139" s="79">
        <v>0</v>
      </c>
      <c r="E139" s="135">
        <v>0</v>
      </c>
      <c r="F139" s="79">
        <v>0</v>
      </c>
      <c r="G139" s="135">
        <v>0</v>
      </c>
      <c r="H139" s="136">
        <f t="shared" si="3"/>
        <v>544</v>
      </c>
    </row>
    <row r="140" spans="1:8" s="51" customFormat="1" x14ac:dyDescent="0.3">
      <c r="A140" s="79" t="s">
        <v>81</v>
      </c>
      <c r="B140" s="79">
        <v>12541</v>
      </c>
      <c r="C140" s="135">
        <v>0.91720909822277485</v>
      </c>
      <c r="D140" s="79">
        <v>1132</v>
      </c>
      <c r="E140" s="135">
        <v>8.2790901777225187E-2</v>
      </c>
      <c r="F140" s="79">
        <v>0</v>
      </c>
      <c r="G140" s="135">
        <v>0</v>
      </c>
      <c r="H140" s="136">
        <f t="shared" si="3"/>
        <v>13673</v>
      </c>
    </row>
    <row r="141" spans="1:8" s="51" customFormat="1" ht="15" thickBot="1" x14ac:dyDescent="0.35">
      <c r="A141" s="80" t="s">
        <v>37</v>
      </c>
      <c r="B141" s="137">
        <v>82</v>
      </c>
      <c r="C141" s="138">
        <v>1</v>
      </c>
      <c r="D141" s="137">
        <v>0</v>
      </c>
      <c r="E141" s="138">
        <v>0</v>
      </c>
      <c r="F141" s="137">
        <v>0</v>
      </c>
      <c r="G141" s="138">
        <v>0</v>
      </c>
      <c r="H141" s="139">
        <f t="shared" si="3"/>
        <v>82</v>
      </c>
    </row>
    <row r="142" spans="1:8" s="51" customFormat="1" x14ac:dyDescent="0.3">
      <c r="A142" s="82" t="s">
        <v>82</v>
      </c>
      <c r="B142" s="140">
        <f>SUM(B101:B141)</f>
        <v>268257</v>
      </c>
      <c r="C142" s="141"/>
      <c r="D142" s="140">
        <f>SUM(D101:D141)</f>
        <v>358281</v>
      </c>
      <c r="E142" s="141"/>
      <c r="F142" s="140">
        <f>SUM(F101:F141)</f>
        <v>0</v>
      </c>
      <c r="G142" s="141"/>
      <c r="H142" s="140">
        <f>SUM(H101:H141)</f>
        <v>626538</v>
      </c>
    </row>
    <row r="143" spans="1:8" s="51" customFormat="1" x14ac:dyDescent="0.3">
      <c r="A143" s="84" t="s">
        <v>116</v>
      </c>
      <c r="B143" s="88">
        <f>B142 / H142</f>
        <v>0.42815758980301277</v>
      </c>
      <c r="C143" s="84"/>
      <c r="D143" s="88">
        <f>D142 / H142</f>
        <v>0.57184241019698723</v>
      </c>
      <c r="E143" s="84"/>
      <c r="F143" s="88">
        <f>F142 / H142</f>
        <v>0</v>
      </c>
      <c r="G143" s="84"/>
      <c r="H143" s="88">
        <f>SUM(B143:G143)</f>
        <v>1</v>
      </c>
    </row>
    <row r="144" spans="1:8" s="51" customFormat="1" x14ac:dyDescent="0.3"/>
    <row r="145" spans="1:9" ht="45" customHeight="1" x14ac:dyDescent="0.3">
      <c r="A145" s="62" t="s">
        <v>207</v>
      </c>
      <c r="B145" s="38"/>
      <c r="C145" s="18"/>
    </row>
    <row r="146" spans="1:9" x14ac:dyDescent="0.3">
      <c r="A146" s="13"/>
      <c r="B146" s="39"/>
      <c r="C146" s="10"/>
    </row>
    <row r="147" spans="1:9" x14ac:dyDescent="0.3">
      <c r="A147" s="21" t="s">
        <v>23</v>
      </c>
      <c r="B147" s="21" t="s">
        <v>70</v>
      </c>
      <c r="C147" s="87" t="s">
        <v>71</v>
      </c>
      <c r="G147" s="63"/>
      <c r="H147" s="51"/>
      <c r="I147" s="51"/>
    </row>
    <row r="148" spans="1:9" x14ac:dyDescent="0.3">
      <c r="A148" s="22" t="s">
        <v>1</v>
      </c>
      <c r="B148" s="22">
        <v>983088</v>
      </c>
      <c r="C148" s="24">
        <f>IF(B148&gt;0,B148 /B189,0)</f>
        <v>0.88638355423316206</v>
      </c>
      <c r="G148" s="63"/>
      <c r="H148" s="63"/>
      <c r="I148" s="63"/>
    </row>
    <row r="149" spans="1:9" x14ac:dyDescent="0.3">
      <c r="A149" s="22" t="s">
        <v>2</v>
      </c>
      <c r="B149" s="22">
        <v>10907</v>
      </c>
      <c r="C149" s="24">
        <f>IF(B149&gt;0,B149 /B189,0)</f>
        <v>9.8340997204940939E-3</v>
      </c>
      <c r="G149" s="51"/>
      <c r="H149" s="63"/>
      <c r="I149" s="64"/>
    </row>
    <row r="150" spans="1:9" x14ac:dyDescent="0.3">
      <c r="A150" s="22" t="s">
        <v>3</v>
      </c>
      <c r="B150" s="22">
        <v>3</v>
      </c>
      <c r="C150" s="24">
        <f>IF(B150&gt;0,B150 /B189,0)</f>
        <v>2.7048958615093318E-6</v>
      </c>
      <c r="G150" s="51"/>
      <c r="H150" s="63"/>
      <c r="I150" s="64"/>
    </row>
    <row r="151" spans="1:9" x14ac:dyDescent="0.3">
      <c r="A151" s="22" t="s">
        <v>31</v>
      </c>
      <c r="B151" s="22">
        <v>189</v>
      </c>
      <c r="C151" s="24">
        <f>IF(B151&gt;0,B151 /B189,0)</f>
        <v>1.7040843927508792E-4</v>
      </c>
      <c r="G151" s="51"/>
      <c r="H151" s="63"/>
      <c r="I151" s="64"/>
    </row>
    <row r="152" spans="1:9" x14ac:dyDescent="0.3">
      <c r="A152" s="22" t="s">
        <v>30</v>
      </c>
      <c r="B152" s="22">
        <v>0</v>
      </c>
      <c r="C152" s="24">
        <f>IF(B152&gt;0,B152 /B189,0)</f>
        <v>0</v>
      </c>
      <c r="G152" s="51"/>
      <c r="H152" s="63"/>
      <c r="I152" s="64"/>
    </row>
    <row r="153" spans="1:9" x14ac:dyDescent="0.3">
      <c r="A153" s="22" t="s">
        <v>4</v>
      </c>
      <c r="B153" s="22">
        <v>98</v>
      </c>
      <c r="C153" s="24">
        <f>IF(B153&gt;0,B153 /B189,0)</f>
        <v>8.8359931475971509E-5</v>
      </c>
      <c r="G153" s="51"/>
      <c r="H153" s="51"/>
      <c r="I153" s="64"/>
    </row>
    <row r="154" spans="1:9" x14ac:dyDescent="0.3">
      <c r="A154" s="22" t="s">
        <v>72</v>
      </c>
      <c r="B154" s="22">
        <v>676</v>
      </c>
      <c r="C154" s="24">
        <f>IF(B154&gt;0,B154 /B189,0)</f>
        <v>6.0950320079343609E-4</v>
      </c>
    </row>
    <row r="155" spans="1:9" x14ac:dyDescent="0.3">
      <c r="A155" s="22" t="s">
        <v>5</v>
      </c>
      <c r="B155" s="22">
        <v>11</v>
      </c>
      <c r="C155" s="24">
        <f>IF(B155&gt;0,B155 /B189,0)</f>
        <v>9.9179514922008844E-6</v>
      </c>
    </row>
    <row r="156" spans="1:9" x14ac:dyDescent="0.3">
      <c r="A156" s="22" t="s">
        <v>6</v>
      </c>
      <c r="B156" s="22">
        <v>0</v>
      </c>
      <c r="C156" s="24">
        <f>IF(B156&gt;0,B156 /B189,0)</f>
        <v>0</v>
      </c>
    </row>
    <row r="157" spans="1:9" x14ac:dyDescent="0.3">
      <c r="A157" s="22" t="s">
        <v>7</v>
      </c>
      <c r="B157" s="22">
        <v>0</v>
      </c>
      <c r="C157" s="24">
        <f>IF(B157&gt;0,B157 /B189,0)</f>
        <v>0</v>
      </c>
    </row>
    <row r="158" spans="1:9" x14ac:dyDescent="0.3">
      <c r="A158" s="22" t="s">
        <v>8</v>
      </c>
      <c r="B158" s="22">
        <v>0</v>
      </c>
      <c r="C158" s="24">
        <f>IF(B158&gt;0,B158 /B189,0)</f>
        <v>0</v>
      </c>
    </row>
    <row r="159" spans="1:9" x14ac:dyDescent="0.3">
      <c r="A159" s="22" t="s">
        <v>73</v>
      </c>
      <c r="B159" s="22">
        <v>0</v>
      </c>
      <c r="C159" s="24">
        <f>IF(B159&gt;0,B159 /B189,0)</f>
        <v>0</v>
      </c>
    </row>
    <row r="160" spans="1:9" x14ac:dyDescent="0.3">
      <c r="A160" s="22" t="s">
        <v>9</v>
      </c>
      <c r="B160" s="22">
        <v>0</v>
      </c>
      <c r="C160" s="24">
        <f>IF(B160&gt;0,B160 /B189,0)</f>
        <v>0</v>
      </c>
    </row>
    <row r="161" spans="1:3" x14ac:dyDescent="0.3">
      <c r="A161" s="22" t="s">
        <v>10</v>
      </c>
      <c r="B161" s="22">
        <v>18</v>
      </c>
      <c r="C161" s="24">
        <f>IF(B161&gt;0,B161 /B189,0)</f>
        <v>1.6229375169055991E-5</v>
      </c>
    </row>
    <row r="162" spans="1:3" x14ac:dyDescent="0.3">
      <c r="A162" s="22" t="s">
        <v>11</v>
      </c>
      <c r="B162" s="22">
        <v>0</v>
      </c>
      <c r="C162" s="24">
        <f>IF(B162&gt;0,B162 /B189,0)</f>
        <v>0</v>
      </c>
    </row>
    <row r="163" spans="1:3" x14ac:dyDescent="0.3">
      <c r="A163" s="22" t="s">
        <v>12</v>
      </c>
      <c r="B163" s="22">
        <v>0</v>
      </c>
      <c r="C163" s="24">
        <f>IF(B163&gt;0,B163 /B189,0)</f>
        <v>0</v>
      </c>
    </row>
    <row r="164" spans="1:3" x14ac:dyDescent="0.3">
      <c r="A164" s="22" t="s">
        <v>13</v>
      </c>
      <c r="B164" s="22">
        <v>0</v>
      </c>
      <c r="C164" s="24">
        <f>IF(B164&gt;0,B164 /B189,0)</f>
        <v>0</v>
      </c>
    </row>
    <row r="165" spans="1:3" x14ac:dyDescent="0.3">
      <c r="A165" s="22" t="s">
        <v>14</v>
      </c>
      <c r="B165" s="22">
        <v>0</v>
      </c>
      <c r="C165" s="24">
        <f>IF(B165&gt;0,B165 /B189,0)</f>
        <v>0</v>
      </c>
    </row>
    <row r="166" spans="1:3" x14ac:dyDescent="0.3">
      <c r="A166" s="22" t="s">
        <v>74</v>
      </c>
      <c r="B166" s="22">
        <v>0</v>
      </c>
      <c r="C166" s="24">
        <f>IF(B166&gt;0,B166 /B189,0)</f>
        <v>0</v>
      </c>
    </row>
    <row r="167" spans="1:3" x14ac:dyDescent="0.3">
      <c r="A167" s="22" t="s">
        <v>15</v>
      </c>
      <c r="B167" s="22">
        <v>0</v>
      </c>
      <c r="C167" s="24">
        <f>IF(B167&gt;0,B167 /B189,0)</f>
        <v>0</v>
      </c>
    </row>
    <row r="168" spans="1:3" x14ac:dyDescent="0.3">
      <c r="A168" s="22" t="s">
        <v>16</v>
      </c>
      <c r="B168" s="22">
        <v>0</v>
      </c>
      <c r="C168" s="24">
        <f>IF(B168&gt;0,B168 /B189,0)</f>
        <v>0</v>
      </c>
    </row>
    <row r="169" spans="1:3" x14ac:dyDescent="0.3">
      <c r="A169" s="22" t="s">
        <v>188</v>
      </c>
      <c r="B169" s="22">
        <v>0</v>
      </c>
      <c r="C169" s="24">
        <f>IF(B169&gt;0,B169 /B189,0)</f>
        <v>0</v>
      </c>
    </row>
    <row r="170" spans="1:3" x14ac:dyDescent="0.3">
      <c r="A170" s="22" t="s">
        <v>17</v>
      </c>
      <c r="B170" s="22">
        <v>0</v>
      </c>
      <c r="C170" s="24">
        <f>IF(B170&gt;0,B170 /B189,0)</f>
        <v>0</v>
      </c>
    </row>
    <row r="171" spans="1:3" x14ac:dyDescent="0.3">
      <c r="A171" s="22" t="s">
        <v>75</v>
      </c>
      <c r="B171" s="22">
        <v>0</v>
      </c>
      <c r="C171" s="24">
        <f>IF(B171&gt;0,B171 /B189,0)</f>
        <v>0</v>
      </c>
    </row>
    <row r="172" spans="1:3" x14ac:dyDescent="0.3">
      <c r="A172" s="22" t="s">
        <v>187</v>
      </c>
      <c r="B172" s="22">
        <v>0</v>
      </c>
      <c r="C172" s="24">
        <f>IF(B172&gt;0,B172 /B189,0)</f>
        <v>0</v>
      </c>
    </row>
    <row r="173" spans="1:3" x14ac:dyDescent="0.3">
      <c r="A173" s="22" t="s">
        <v>186</v>
      </c>
      <c r="B173" s="22">
        <v>0</v>
      </c>
      <c r="C173" s="24">
        <f>IF(B173&gt;0,B173 /B189,0)</f>
        <v>0</v>
      </c>
    </row>
    <row r="174" spans="1:3" x14ac:dyDescent="0.3">
      <c r="A174" s="22" t="s">
        <v>18</v>
      </c>
      <c r="B174" s="22">
        <v>0</v>
      </c>
      <c r="C174" s="24">
        <f>IF(B174&gt;0,B174 /B189,0)</f>
        <v>0</v>
      </c>
    </row>
    <row r="175" spans="1:3" x14ac:dyDescent="0.3">
      <c r="A175" s="22" t="s">
        <v>185</v>
      </c>
      <c r="B175" s="22">
        <v>2</v>
      </c>
      <c r="C175" s="24">
        <f>IF(B175&gt;0,B175 /B189,0)</f>
        <v>1.8032639076728878E-6</v>
      </c>
    </row>
    <row r="176" spans="1:3" x14ac:dyDescent="0.3">
      <c r="A176" s="22" t="s">
        <v>19</v>
      </c>
      <c r="B176" s="22">
        <v>225</v>
      </c>
      <c r="C176" s="24">
        <f>IF(B176&gt;0,B176 /B189,0)</f>
        <v>2.0286718961319989E-4</v>
      </c>
    </row>
    <row r="177" spans="1:8" x14ac:dyDescent="0.3">
      <c r="A177" s="22" t="s">
        <v>29</v>
      </c>
      <c r="B177" s="22">
        <v>0</v>
      </c>
      <c r="C177" s="24">
        <f>IF(B177&gt;0,B177 /B189,0)</f>
        <v>0</v>
      </c>
    </row>
    <row r="178" spans="1:8" x14ac:dyDescent="0.3">
      <c r="A178" s="22" t="s">
        <v>77</v>
      </c>
      <c r="B178" s="22">
        <v>98</v>
      </c>
      <c r="C178" s="24">
        <f>IF(B178&gt;0,B178 /B189,0)</f>
        <v>8.8359931475971509E-5</v>
      </c>
    </row>
    <row r="179" spans="1:8" x14ac:dyDescent="0.3">
      <c r="A179" s="22" t="s">
        <v>20</v>
      </c>
      <c r="B179" s="22">
        <v>0</v>
      </c>
      <c r="C179" s="24">
        <f>IF(B179&gt;0,B179 /B189,0)</f>
        <v>0</v>
      </c>
    </row>
    <row r="180" spans="1:8" x14ac:dyDescent="0.3">
      <c r="A180" s="22" t="s">
        <v>78</v>
      </c>
      <c r="B180" s="22">
        <v>0</v>
      </c>
      <c r="C180" s="24">
        <f>IF(B180&gt;0,B180 /B189,0)</f>
        <v>0</v>
      </c>
    </row>
    <row r="181" spans="1:8" x14ac:dyDescent="0.3">
      <c r="A181" s="22" t="s">
        <v>79</v>
      </c>
      <c r="B181" s="22">
        <v>1980</v>
      </c>
      <c r="C181" s="24">
        <f>IF(B181&gt;0,B181 /B189,0)</f>
        <v>1.785231268596159E-3</v>
      </c>
    </row>
    <row r="182" spans="1:8" x14ac:dyDescent="0.3">
      <c r="A182" s="22" t="s">
        <v>80</v>
      </c>
      <c r="B182" s="22">
        <v>912</v>
      </c>
      <c r="C182" s="24">
        <f>IF(B182&gt;0,B182 /B189,0)</f>
        <v>8.2228834189883694E-4</v>
      </c>
    </row>
    <row r="183" spans="1:8" x14ac:dyDescent="0.3">
      <c r="A183" s="22" t="s">
        <v>21</v>
      </c>
      <c r="B183" s="22">
        <v>102888</v>
      </c>
      <c r="C183" s="24">
        <f>IF(B183&gt;0,B183 /B189,0)</f>
        <v>9.276710846632405E-2</v>
      </c>
    </row>
    <row r="184" spans="1:8" x14ac:dyDescent="0.3">
      <c r="A184" s="22" t="s">
        <v>209</v>
      </c>
      <c r="B184" s="22">
        <v>0</v>
      </c>
      <c r="C184" s="24">
        <f>IF(B184&gt;0,B184 /B189,0)</f>
        <v>0</v>
      </c>
    </row>
    <row r="185" spans="1:8" x14ac:dyDescent="0.3">
      <c r="A185" s="22" t="s">
        <v>22</v>
      </c>
      <c r="B185" s="22">
        <v>0</v>
      </c>
      <c r="C185" s="24">
        <f>IF(B185&gt;0,B185 /B189,0)</f>
        <v>0</v>
      </c>
    </row>
    <row r="186" spans="1:8" x14ac:dyDescent="0.3">
      <c r="A186" s="22" t="s">
        <v>28</v>
      </c>
      <c r="B186" s="22">
        <v>1290</v>
      </c>
      <c r="C186" s="24">
        <f>IF(B186&gt;0,B186 /B189,0)</f>
        <v>1.1631052204490128E-3</v>
      </c>
    </row>
    <row r="187" spans="1:8" x14ac:dyDescent="0.3">
      <c r="A187" s="22" t="s">
        <v>81</v>
      </c>
      <c r="B187" s="22">
        <v>6715</v>
      </c>
      <c r="C187" s="24">
        <f>IF(B187&gt;0,B187 /B189,0)</f>
        <v>6.0544585700117214E-3</v>
      </c>
    </row>
    <row r="188" spans="1:8" ht="15" thickBot="1" x14ac:dyDescent="0.35">
      <c r="A188" s="40" t="s">
        <v>37</v>
      </c>
      <c r="B188" s="40">
        <v>0</v>
      </c>
      <c r="C188" s="41">
        <f>IF(B188&gt;0,B188 /B189,0)</f>
        <v>0</v>
      </c>
    </row>
    <row r="189" spans="1:8" x14ac:dyDescent="0.3">
      <c r="A189" s="11" t="s">
        <v>82</v>
      </c>
      <c r="B189" s="11">
        <f>SUM(B148:B188)</f>
        <v>1109100</v>
      </c>
      <c r="C189" s="12">
        <f>SUM(C148:C188)</f>
        <v>1</v>
      </c>
    </row>
    <row r="190" spans="1:8" s="51" customFormat="1" x14ac:dyDescent="0.3"/>
    <row r="191" spans="1:8" ht="43.2" x14ac:dyDescent="0.3">
      <c r="A191" s="142" t="s">
        <v>293</v>
      </c>
      <c r="B191" s="71"/>
      <c r="C191" s="71"/>
      <c r="D191" s="71"/>
      <c r="E191" s="71"/>
      <c r="F191" s="71"/>
      <c r="G191" s="71"/>
      <c r="H191" s="72"/>
    </row>
    <row r="192" spans="1:8" ht="14.4" customHeight="1" x14ac:dyDescent="0.3">
      <c r="A192" s="96"/>
      <c r="B192" s="97"/>
      <c r="C192" s="97"/>
      <c r="D192" s="97"/>
      <c r="E192" s="97"/>
      <c r="F192" s="97"/>
      <c r="G192" s="97"/>
      <c r="H192" s="98"/>
    </row>
    <row r="193" spans="1:9" ht="32.4" customHeight="1" x14ac:dyDescent="0.3">
      <c r="A193" s="123" t="s">
        <v>23</v>
      </c>
      <c r="B193" s="127" t="s">
        <v>294</v>
      </c>
      <c r="C193" s="127"/>
      <c r="D193" s="127" t="s">
        <v>295</v>
      </c>
      <c r="E193" s="127"/>
      <c r="F193" s="127" t="s">
        <v>296</v>
      </c>
      <c r="G193" s="127"/>
      <c r="H193" s="87" t="s">
        <v>201</v>
      </c>
    </row>
    <row r="194" spans="1:9" x14ac:dyDescent="0.3">
      <c r="A194" s="79" t="s">
        <v>1</v>
      </c>
      <c r="B194" s="79">
        <v>23013</v>
      </c>
      <c r="C194" s="135">
        <v>2.3408891167423465E-2</v>
      </c>
      <c r="D194" s="79">
        <v>812311</v>
      </c>
      <c r="E194" s="135">
        <v>0.8262851341894113</v>
      </c>
      <c r="F194" s="79">
        <v>147764</v>
      </c>
      <c r="G194" s="135">
        <v>0.1503059746431652</v>
      </c>
      <c r="H194" s="79">
        <f>B194+D194+F194</f>
        <v>983088</v>
      </c>
      <c r="I194" s="51"/>
    </row>
    <row r="195" spans="1:9" x14ac:dyDescent="0.3">
      <c r="A195" s="79" t="s">
        <v>2</v>
      </c>
      <c r="B195" s="79">
        <v>26</v>
      </c>
      <c r="C195" s="135">
        <v>2.3837902264600714E-3</v>
      </c>
      <c r="D195" s="79">
        <v>7115</v>
      </c>
      <c r="E195" s="135">
        <v>0.6523333638947465</v>
      </c>
      <c r="F195" s="79">
        <v>3766</v>
      </c>
      <c r="G195" s="135">
        <v>0.34528284587879343</v>
      </c>
      <c r="H195" s="79">
        <f t="shared" ref="H195:H235" si="4">B195+D195+F195</f>
        <v>10907</v>
      </c>
      <c r="I195" s="51"/>
    </row>
    <row r="196" spans="1:9" x14ac:dyDescent="0.3">
      <c r="A196" s="79" t="s">
        <v>3</v>
      </c>
      <c r="B196" s="79">
        <v>0</v>
      </c>
      <c r="C196" s="135">
        <v>0</v>
      </c>
      <c r="D196" s="79">
        <v>0</v>
      </c>
      <c r="E196" s="135">
        <v>0</v>
      </c>
      <c r="F196" s="79">
        <v>3</v>
      </c>
      <c r="G196" s="135">
        <v>1</v>
      </c>
      <c r="H196" s="79">
        <f t="shared" si="4"/>
        <v>3</v>
      </c>
      <c r="I196" s="51"/>
    </row>
    <row r="197" spans="1:9" x14ac:dyDescent="0.3">
      <c r="A197" s="79" t="s">
        <v>31</v>
      </c>
      <c r="B197" s="79">
        <v>0</v>
      </c>
      <c r="C197" s="135">
        <v>0</v>
      </c>
      <c r="D197" s="79">
        <v>0</v>
      </c>
      <c r="E197" s="135">
        <v>0</v>
      </c>
      <c r="F197" s="79">
        <v>189</v>
      </c>
      <c r="G197" s="135">
        <v>1</v>
      </c>
      <c r="H197" s="79">
        <f t="shared" si="4"/>
        <v>189</v>
      </c>
      <c r="I197" s="51"/>
    </row>
    <row r="198" spans="1:9" x14ac:dyDescent="0.3">
      <c r="A198" s="79" t="s">
        <v>30</v>
      </c>
      <c r="B198" s="79">
        <v>0</v>
      </c>
      <c r="C198" s="135">
        <v>0</v>
      </c>
      <c r="D198" s="79">
        <v>0</v>
      </c>
      <c r="E198" s="135">
        <v>0</v>
      </c>
      <c r="F198" s="79">
        <v>0</v>
      </c>
      <c r="G198" s="135">
        <v>0</v>
      </c>
      <c r="H198" s="79">
        <f t="shared" si="4"/>
        <v>0</v>
      </c>
      <c r="I198" s="51"/>
    </row>
    <row r="199" spans="1:9" x14ac:dyDescent="0.3">
      <c r="A199" s="79" t="s">
        <v>4</v>
      </c>
      <c r="B199" s="79">
        <v>0</v>
      </c>
      <c r="C199" s="135">
        <v>0</v>
      </c>
      <c r="D199" s="79">
        <v>0</v>
      </c>
      <c r="E199" s="135">
        <v>0</v>
      </c>
      <c r="F199" s="79">
        <v>98</v>
      </c>
      <c r="G199" s="135">
        <v>1</v>
      </c>
      <c r="H199" s="79">
        <f t="shared" si="4"/>
        <v>98</v>
      </c>
      <c r="I199" s="51"/>
    </row>
    <row r="200" spans="1:9" x14ac:dyDescent="0.3">
      <c r="A200" s="79" t="s">
        <v>72</v>
      </c>
      <c r="B200" s="79">
        <v>0</v>
      </c>
      <c r="C200" s="135">
        <v>0</v>
      </c>
      <c r="D200" s="79">
        <v>0</v>
      </c>
      <c r="E200" s="135">
        <v>0</v>
      </c>
      <c r="F200" s="79">
        <v>676</v>
      </c>
      <c r="G200" s="135">
        <v>1</v>
      </c>
      <c r="H200" s="79">
        <f t="shared" si="4"/>
        <v>676</v>
      </c>
      <c r="I200" s="51"/>
    </row>
    <row r="201" spans="1:9" x14ac:dyDescent="0.3">
      <c r="A201" s="79" t="s">
        <v>5</v>
      </c>
      <c r="B201" s="79">
        <v>0</v>
      </c>
      <c r="C201" s="135">
        <v>0</v>
      </c>
      <c r="D201" s="79">
        <v>8</v>
      </c>
      <c r="E201" s="135">
        <v>0.72727272727272729</v>
      </c>
      <c r="F201" s="79">
        <v>3</v>
      </c>
      <c r="G201" s="135">
        <v>0.27272727272727271</v>
      </c>
      <c r="H201" s="79">
        <f t="shared" si="4"/>
        <v>11</v>
      </c>
      <c r="I201" s="51"/>
    </row>
    <row r="202" spans="1:9" x14ac:dyDescent="0.3">
      <c r="A202" s="79" t="s">
        <v>6</v>
      </c>
      <c r="B202" s="79">
        <v>0</v>
      </c>
      <c r="C202" s="135">
        <v>0</v>
      </c>
      <c r="D202" s="79">
        <v>0</v>
      </c>
      <c r="E202" s="135">
        <v>0</v>
      </c>
      <c r="F202" s="79">
        <v>0</v>
      </c>
      <c r="G202" s="135">
        <v>0</v>
      </c>
      <c r="H202" s="79">
        <f t="shared" si="4"/>
        <v>0</v>
      </c>
      <c r="I202" s="51"/>
    </row>
    <row r="203" spans="1:9" x14ac:dyDescent="0.3">
      <c r="A203" s="79" t="s">
        <v>7</v>
      </c>
      <c r="B203" s="79">
        <v>0</v>
      </c>
      <c r="C203" s="135">
        <v>0</v>
      </c>
      <c r="D203" s="79">
        <v>0</v>
      </c>
      <c r="E203" s="135">
        <v>0</v>
      </c>
      <c r="F203" s="79">
        <v>0</v>
      </c>
      <c r="G203" s="135">
        <v>0</v>
      </c>
      <c r="H203" s="79">
        <f t="shared" si="4"/>
        <v>0</v>
      </c>
      <c r="I203" s="51"/>
    </row>
    <row r="204" spans="1:9" x14ac:dyDescent="0.3">
      <c r="A204" s="79" t="s">
        <v>8</v>
      </c>
      <c r="B204" s="79">
        <v>0</v>
      </c>
      <c r="C204" s="135">
        <v>0</v>
      </c>
      <c r="D204" s="79">
        <v>0</v>
      </c>
      <c r="E204" s="135">
        <v>0</v>
      </c>
      <c r="F204" s="79">
        <v>0</v>
      </c>
      <c r="G204" s="135">
        <v>0</v>
      </c>
      <c r="H204" s="79">
        <f t="shared" si="4"/>
        <v>0</v>
      </c>
      <c r="I204" s="51"/>
    </row>
    <row r="205" spans="1:9" x14ac:dyDescent="0.3">
      <c r="A205" s="79" t="s">
        <v>73</v>
      </c>
      <c r="B205" s="79">
        <v>0</v>
      </c>
      <c r="C205" s="135">
        <v>0</v>
      </c>
      <c r="D205" s="79">
        <v>0</v>
      </c>
      <c r="E205" s="135">
        <v>0</v>
      </c>
      <c r="F205" s="79">
        <v>0</v>
      </c>
      <c r="G205" s="135">
        <v>0</v>
      </c>
      <c r="H205" s="79">
        <f t="shared" si="4"/>
        <v>0</v>
      </c>
      <c r="I205" s="51"/>
    </row>
    <row r="206" spans="1:9" x14ac:dyDescent="0.3">
      <c r="A206" s="79" t="s">
        <v>9</v>
      </c>
      <c r="B206" s="79">
        <v>0</v>
      </c>
      <c r="C206" s="135">
        <v>0</v>
      </c>
      <c r="D206" s="79">
        <v>0</v>
      </c>
      <c r="E206" s="135">
        <v>0</v>
      </c>
      <c r="F206" s="79">
        <v>0</v>
      </c>
      <c r="G206" s="135">
        <v>0</v>
      </c>
      <c r="H206" s="79">
        <f t="shared" si="4"/>
        <v>0</v>
      </c>
      <c r="I206" s="51"/>
    </row>
    <row r="207" spans="1:9" x14ac:dyDescent="0.3">
      <c r="A207" s="79" t="s">
        <v>10</v>
      </c>
      <c r="B207" s="79">
        <v>2</v>
      </c>
      <c r="C207" s="135">
        <v>0.1111111111111111</v>
      </c>
      <c r="D207" s="79">
        <v>16</v>
      </c>
      <c r="E207" s="135">
        <v>0.88888888888888884</v>
      </c>
      <c r="F207" s="79">
        <v>0</v>
      </c>
      <c r="G207" s="135">
        <v>0</v>
      </c>
      <c r="H207" s="79">
        <f t="shared" si="4"/>
        <v>18</v>
      </c>
      <c r="I207" s="51"/>
    </row>
    <row r="208" spans="1:9" x14ac:dyDescent="0.3">
      <c r="A208" s="79" t="s">
        <v>11</v>
      </c>
      <c r="B208" s="79">
        <v>0</v>
      </c>
      <c r="C208" s="135">
        <v>0</v>
      </c>
      <c r="D208" s="79">
        <v>0</v>
      </c>
      <c r="E208" s="135">
        <v>0</v>
      </c>
      <c r="F208" s="79">
        <v>0</v>
      </c>
      <c r="G208" s="135">
        <v>0</v>
      </c>
      <c r="H208" s="79">
        <f t="shared" si="4"/>
        <v>0</v>
      </c>
      <c r="I208" s="51"/>
    </row>
    <row r="209" spans="1:9" x14ac:dyDescent="0.3">
      <c r="A209" s="79" t="s">
        <v>12</v>
      </c>
      <c r="B209" s="79">
        <v>0</v>
      </c>
      <c r="C209" s="135">
        <v>0</v>
      </c>
      <c r="D209" s="79">
        <v>0</v>
      </c>
      <c r="E209" s="135">
        <v>0</v>
      </c>
      <c r="F209" s="79">
        <v>0</v>
      </c>
      <c r="G209" s="135">
        <v>0</v>
      </c>
      <c r="H209" s="79">
        <f t="shared" si="4"/>
        <v>0</v>
      </c>
      <c r="I209" s="51"/>
    </row>
    <row r="210" spans="1:9" x14ac:dyDescent="0.3">
      <c r="A210" s="79" t="s">
        <v>13</v>
      </c>
      <c r="B210" s="79">
        <v>0</v>
      </c>
      <c r="C210" s="135">
        <v>0</v>
      </c>
      <c r="D210" s="79">
        <v>0</v>
      </c>
      <c r="E210" s="135">
        <v>0</v>
      </c>
      <c r="F210" s="79">
        <v>0</v>
      </c>
      <c r="G210" s="135">
        <v>0</v>
      </c>
      <c r="H210" s="79">
        <f t="shared" si="4"/>
        <v>0</v>
      </c>
      <c r="I210" s="51"/>
    </row>
    <row r="211" spans="1:9" x14ac:dyDescent="0.3">
      <c r="A211" s="79" t="s">
        <v>14</v>
      </c>
      <c r="B211" s="79">
        <v>0</v>
      </c>
      <c r="C211" s="135">
        <v>0</v>
      </c>
      <c r="D211" s="79">
        <v>0</v>
      </c>
      <c r="E211" s="135">
        <v>0</v>
      </c>
      <c r="F211" s="79">
        <v>0</v>
      </c>
      <c r="G211" s="135">
        <v>0</v>
      </c>
      <c r="H211" s="79">
        <f t="shared" si="4"/>
        <v>0</v>
      </c>
      <c r="I211" s="51"/>
    </row>
    <row r="212" spans="1:9" x14ac:dyDescent="0.3">
      <c r="A212" s="79" t="s">
        <v>74</v>
      </c>
      <c r="B212" s="79">
        <v>0</v>
      </c>
      <c r="C212" s="135">
        <v>0</v>
      </c>
      <c r="D212" s="79">
        <v>0</v>
      </c>
      <c r="E212" s="135">
        <v>0</v>
      </c>
      <c r="F212" s="79">
        <v>0</v>
      </c>
      <c r="G212" s="135">
        <v>0</v>
      </c>
      <c r="H212" s="79">
        <f t="shared" si="4"/>
        <v>0</v>
      </c>
      <c r="I212" s="51"/>
    </row>
    <row r="213" spans="1:9" x14ac:dyDescent="0.3">
      <c r="A213" s="79" t="s">
        <v>15</v>
      </c>
      <c r="B213" s="79">
        <v>0</v>
      </c>
      <c r="C213" s="135">
        <v>0</v>
      </c>
      <c r="D213" s="79">
        <v>0</v>
      </c>
      <c r="E213" s="135">
        <v>0</v>
      </c>
      <c r="F213" s="79">
        <v>0</v>
      </c>
      <c r="G213" s="135">
        <v>0</v>
      </c>
      <c r="H213" s="79">
        <f t="shared" si="4"/>
        <v>0</v>
      </c>
      <c r="I213" s="51"/>
    </row>
    <row r="214" spans="1:9" x14ac:dyDescent="0.3">
      <c r="A214" s="79" t="s">
        <v>16</v>
      </c>
      <c r="B214" s="79">
        <v>0</v>
      </c>
      <c r="C214" s="135">
        <v>0</v>
      </c>
      <c r="D214" s="79">
        <v>0</v>
      </c>
      <c r="E214" s="135">
        <v>0</v>
      </c>
      <c r="F214" s="79">
        <v>0</v>
      </c>
      <c r="G214" s="135">
        <v>0</v>
      </c>
      <c r="H214" s="79">
        <f t="shared" si="4"/>
        <v>0</v>
      </c>
      <c r="I214" s="51"/>
    </row>
    <row r="215" spans="1:9" x14ac:dyDescent="0.3">
      <c r="A215" s="79" t="s">
        <v>188</v>
      </c>
      <c r="B215" s="79">
        <v>0</v>
      </c>
      <c r="C215" s="135">
        <v>0</v>
      </c>
      <c r="D215" s="79">
        <v>0</v>
      </c>
      <c r="E215" s="135">
        <v>0</v>
      </c>
      <c r="F215" s="79">
        <v>0</v>
      </c>
      <c r="G215" s="135">
        <v>0</v>
      </c>
      <c r="H215" s="79">
        <f t="shared" si="4"/>
        <v>0</v>
      </c>
      <c r="I215" s="51"/>
    </row>
    <row r="216" spans="1:9" x14ac:dyDescent="0.3">
      <c r="A216" s="79" t="s">
        <v>17</v>
      </c>
      <c r="B216" s="79">
        <v>0</v>
      </c>
      <c r="C216" s="135">
        <v>0</v>
      </c>
      <c r="D216" s="79">
        <v>0</v>
      </c>
      <c r="E216" s="135">
        <v>0</v>
      </c>
      <c r="F216" s="79">
        <v>0</v>
      </c>
      <c r="G216" s="135">
        <v>0</v>
      </c>
      <c r="H216" s="79">
        <f t="shared" si="4"/>
        <v>0</v>
      </c>
      <c r="I216" s="51"/>
    </row>
    <row r="217" spans="1:9" x14ac:dyDescent="0.3">
      <c r="A217" s="79" t="s">
        <v>75</v>
      </c>
      <c r="B217" s="79">
        <v>0</v>
      </c>
      <c r="C217" s="135">
        <v>0</v>
      </c>
      <c r="D217" s="79">
        <v>0</v>
      </c>
      <c r="E217" s="135">
        <v>0</v>
      </c>
      <c r="F217" s="79">
        <v>0</v>
      </c>
      <c r="G217" s="135">
        <v>0</v>
      </c>
      <c r="H217" s="79">
        <f t="shared" si="4"/>
        <v>0</v>
      </c>
      <c r="I217" s="51"/>
    </row>
    <row r="218" spans="1:9" x14ac:dyDescent="0.3">
      <c r="A218" s="79" t="s">
        <v>187</v>
      </c>
      <c r="B218" s="79">
        <v>0</v>
      </c>
      <c r="C218" s="135">
        <v>0</v>
      </c>
      <c r="D218" s="79">
        <v>0</v>
      </c>
      <c r="E218" s="135">
        <v>0</v>
      </c>
      <c r="F218" s="79">
        <v>0</v>
      </c>
      <c r="G218" s="135">
        <v>0</v>
      </c>
      <c r="H218" s="79">
        <f t="shared" si="4"/>
        <v>0</v>
      </c>
      <c r="I218" s="51"/>
    </row>
    <row r="219" spans="1:9" x14ac:dyDescent="0.3">
      <c r="A219" s="79" t="s">
        <v>186</v>
      </c>
      <c r="B219" s="79">
        <v>0</v>
      </c>
      <c r="C219" s="135">
        <v>0</v>
      </c>
      <c r="D219" s="79">
        <v>0</v>
      </c>
      <c r="E219" s="135">
        <v>0</v>
      </c>
      <c r="F219" s="79">
        <v>0</v>
      </c>
      <c r="G219" s="135">
        <v>0</v>
      </c>
      <c r="H219" s="79">
        <f t="shared" si="4"/>
        <v>0</v>
      </c>
      <c r="I219" s="51"/>
    </row>
    <row r="220" spans="1:9" x14ac:dyDescent="0.3">
      <c r="A220" s="79" t="s">
        <v>18</v>
      </c>
      <c r="B220" s="79">
        <v>0</v>
      </c>
      <c r="C220" s="135">
        <v>0</v>
      </c>
      <c r="D220" s="79">
        <v>0</v>
      </c>
      <c r="E220" s="135">
        <v>0</v>
      </c>
      <c r="F220" s="79">
        <v>0</v>
      </c>
      <c r="G220" s="135">
        <v>0</v>
      </c>
      <c r="H220" s="79">
        <f t="shared" si="4"/>
        <v>0</v>
      </c>
      <c r="I220" s="51"/>
    </row>
    <row r="221" spans="1:9" x14ac:dyDescent="0.3">
      <c r="A221" s="79" t="s">
        <v>185</v>
      </c>
      <c r="B221" s="79">
        <v>0</v>
      </c>
      <c r="C221" s="135">
        <v>0</v>
      </c>
      <c r="D221" s="79">
        <v>0</v>
      </c>
      <c r="E221" s="135">
        <v>0</v>
      </c>
      <c r="F221" s="79">
        <v>2</v>
      </c>
      <c r="G221" s="135">
        <v>1</v>
      </c>
      <c r="H221" s="79">
        <f t="shared" si="4"/>
        <v>2</v>
      </c>
      <c r="I221" s="51"/>
    </row>
    <row r="222" spans="1:9" x14ac:dyDescent="0.3">
      <c r="A222" s="79" t="s">
        <v>19</v>
      </c>
      <c r="B222" s="79">
        <v>0</v>
      </c>
      <c r="C222" s="135">
        <v>0</v>
      </c>
      <c r="D222" s="79">
        <v>0</v>
      </c>
      <c r="E222" s="135">
        <v>0</v>
      </c>
      <c r="F222" s="79">
        <v>225</v>
      </c>
      <c r="G222" s="135">
        <v>1</v>
      </c>
      <c r="H222" s="79">
        <f t="shared" si="4"/>
        <v>225</v>
      </c>
      <c r="I222" s="51"/>
    </row>
    <row r="223" spans="1:9" x14ac:dyDescent="0.3">
      <c r="A223" s="79" t="s">
        <v>29</v>
      </c>
      <c r="B223" s="79">
        <v>0</v>
      </c>
      <c r="C223" s="135">
        <v>0</v>
      </c>
      <c r="D223" s="79">
        <v>0</v>
      </c>
      <c r="E223" s="135">
        <v>0</v>
      </c>
      <c r="F223" s="79">
        <v>0</v>
      </c>
      <c r="G223" s="135">
        <v>0</v>
      </c>
      <c r="H223" s="79">
        <f t="shared" si="4"/>
        <v>0</v>
      </c>
      <c r="I223" s="51"/>
    </row>
    <row r="224" spans="1:9" x14ac:dyDescent="0.3">
      <c r="A224" s="79" t="s">
        <v>77</v>
      </c>
      <c r="B224" s="79">
        <v>0</v>
      </c>
      <c r="C224" s="135">
        <v>0</v>
      </c>
      <c r="D224" s="79">
        <v>96</v>
      </c>
      <c r="E224" s="135">
        <v>0.97959183673469385</v>
      </c>
      <c r="F224" s="79">
        <v>2</v>
      </c>
      <c r="G224" s="135">
        <v>2.0408163265306121E-2</v>
      </c>
      <c r="H224" s="79">
        <f t="shared" si="4"/>
        <v>98</v>
      </c>
      <c r="I224" s="51"/>
    </row>
    <row r="225" spans="1:9" x14ac:dyDescent="0.3">
      <c r="A225" s="79" t="s">
        <v>20</v>
      </c>
      <c r="B225" s="79">
        <v>0</v>
      </c>
      <c r="C225" s="135">
        <v>0</v>
      </c>
      <c r="D225" s="79">
        <v>0</v>
      </c>
      <c r="E225" s="135">
        <v>0</v>
      </c>
      <c r="F225" s="79">
        <v>0</v>
      </c>
      <c r="G225" s="135">
        <v>0</v>
      </c>
      <c r="H225" s="79">
        <f t="shared" si="4"/>
        <v>0</v>
      </c>
      <c r="I225" s="51"/>
    </row>
    <row r="226" spans="1:9" x14ac:dyDescent="0.3">
      <c r="A226" s="79" t="s">
        <v>78</v>
      </c>
      <c r="B226" s="79">
        <v>0</v>
      </c>
      <c r="C226" s="135">
        <v>0</v>
      </c>
      <c r="D226" s="79">
        <v>0</v>
      </c>
      <c r="E226" s="135">
        <v>0</v>
      </c>
      <c r="F226" s="79">
        <v>0</v>
      </c>
      <c r="G226" s="135">
        <v>0</v>
      </c>
      <c r="H226" s="79">
        <f t="shared" si="4"/>
        <v>0</v>
      </c>
      <c r="I226" s="51"/>
    </row>
    <row r="227" spans="1:9" x14ac:dyDescent="0.3">
      <c r="A227" s="79" t="s">
        <v>79</v>
      </c>
      <c r="B227" s="79">
        <v>0</v>
      </c>
      <c r="C227" s="135">
        <v>0</v>
      </c>
      <c r="D227" s="79">
        <v>131</v>
      </c>
      <c r="E227" s="135">
        <v>6.6161616161616157E-2</v>
      </c>
      <c r="F227" s="79">
        <v>1849</v>
      </c>
      <c r="G227" s="135">
        <v>0.9338383838383838</v>
      </c>
      <c r="H227" s="79">
        <f t="shared" si="4"/>
        <v>1980</v>
      </c>
      <c r="I227" s="51"/>
    </row>
    <row r="228" spans="1:9" x14ac:dyDescent="0.3">
      <c r="A228" s="79" t="s">
        <v>80</v>
      </c>
      <c r="B228" s="79">
        <v>0</v>
      </c>
      <c r="C228" s="135">
        <v>0</v>
      </c>
      <c r="D228" s="79">
        <v>477</v>
      </c>
      <c r="E228" s="135">
        <v>0.52302631578947367</v>
      </c>
      <c r="F228" s="79">
        <v>435</v>
      </c>
      <c r="G228" s="135">
        <v>0.47697368421052633</v>
      </c>
      <c r="H228" s="79">
        <f t="shared" si="4"/>
        <v>912</v>
      </c>
      <c r="I228" s="51"/>
    </row>
    <row r="229" spans="1:9" x14ac:dyDescent="0.3">
      <c r="A229" s="79" t="s">
        <v>21</v>
      </c>
      <c r="B229" s="79">
        <v>6</v>
      </c>
      <c r="C229" s="135">
        <v>5.8315838581758809E-5</v>
      </c>
      <c r="D229" s="79">
        <v>86906</v>
      </c>
      <c r="E229" s="135">
        <v>0.8446660446310551</v>
      </c>
      <c r="F229" s="79">
        <v>15976</v>
      </c>
      <c r="G229" s="135">
        <v>0.15527563953036311</v>
      </c>
      <c r="H229" s="79">
        <f t="shared" si="4"/>
        <v>102888</v>
      </c>
      <c r="I229" s="51"/>
    </row>
    <row r="230" spans="1:9" x14ac:dyDescent="0.3">
      <c r="A230" s="79" t="s">
        <v>209</v>
      </c>
      <c r="B230" s="79">
        <v>0</v>
      </c>
      <c r="C230" s="135">
        <v>0</v>
      </c>
      <c r="D230" s="79">
        <v>0</v>
      </c>
      <c r="E230" s="135">
        <v>0</v>
      </c>
      <c r="F230" s="79">
        <v>0</v>
      </c>
      <c r="G230" s="135">
        <v>0</v>
      </c>
      <c r="H230" s="79">
        <f t="shared" si="4"/>
        <v>0</v>
      </c>
      <c r="I230" s="51"/>
    </row>
    <row r="231" spans="1:9" x14ac:dyDescent="0.3">
      <c r="A231" s="79" t="s">
        <v>22</v>
      </c>
      <c r="B231" s="79">
        <v>0</v>
      </c>
      <c r="C231" s="135">
        <v>0</v>
      </c>
      <c r="D231" s="79">
        <v>0</v>
      </c>
      <c r="E231" s="135">
        <v>0</v>
      </c>
      <c r="F231" s="79">
        <v>0</v>
      </c>
      <c r="G231" s="135">
        <v>0</v>
      </c>
      <c r="H231" s="79">
        <f t="shared" si="4"/>
        <v>0</v>
      </c>
      <c r="I231" s="51"/>
    </row>
    <row r="232" spans="1:9" x14ac:dyDescent="0.3">
      <c r="A232" s="79" t="s">
        <v>28</v>
      </c>
      <c r="B232" s="79">
        <v>0</v>
      </c>
      <c r="C232" s="135">
        <v>0</v>
      </c>
      <c r="D232" s="79">
        <v>0</v>
      </c>
      <c r="E232" s="135">
        <v>0</v>
      </c>
      <c r="F232" s="79">
        <v>1290</v>
      </c>
      <c r="G232" s="135">
        <v>1</v>
      </c>
      <c r="H232" s="79">
        <f t="shared" si="4"/>
        <v>1290</v>
      </c>
      <c r="I232" s="51"/>
    </row>
    <row r="233" spans="1:9" x14ac:dyDescent="0.3">
      <c r="A233" s="79" t="s">
        <v>81</v>
      </c>
      <c r="B233" s="79">
        <v>0</v>
      </c>
      <c r="C233" s="135">
        <v>0</v>
      </c>
      <c r="D233" s="79">
        <v>1767</v>
      </c>
      <c r="E233" s="135">
        <v>0.26314221891288159</v>
      </c>
      <c r="F233" s="79">
        <v>4948</v>
      </c>
      <c r="G233" s="135">
        <v>0.73685778108711841</v>
      </c>
      <c r="H233" s="79">
        <f t="shared" si="4"/>
        <v>6715</v>
      </c>
      <c r="I233" s="51"/>
    </row>
    <row r="234" spans="1:9" ht="15" thickBot="1" x14ac:dyDescent="0.35">
      <c r="A234" s="80" t="s">
        <v>37</v>
      </c>
      <c r="B234" s="137">
        <v>0</v>
      </c>
      <c r="C234" s="138">
        <v>0</v>
      </c>
      <c r="D234" s="137">
        <v>0</v>
      </c>
      <c r="E234" s="138">
        <v>0</v>
      </c>
      <c r="F234" s="137">
        <v>0</v>
      </c>
      <c r="G234" s="138">
        <v>0</v>
      </c>
      <c r="H234" s="137">
        <f t="shared" si="4"/>
        <v>0</v>
      </c>
      <c r="I234" s="51"/>
    </row>
    <row r="235" spans="1:9" x14ac:dyDescent="0.3">
      <c r="A235" s="82" t="s">
        <v>82</v>
      </c>
      <c r="B235" s="140">
        <f>SUM(B194:B234)</f>
        <v>23047</v>
      </c>
      <c r="C235" s="51"/>
      <c r="D235" s="140">
        <f>SUM(D194:D234)</f>
        <v>908827</v>
      </c>
      <c r="E235" s="51"/>
      <c r="F235" s="140">
        <f>SUM(F194:F234)</f>
        <v>177226</v>
      </c>
      <c r="G235" s="51"/>
      <c r="H235" s="140">
        <f t="shared" si="4"/>
        <v>1109100</v>
      </c>
      <c r="I235" s="51"/>
    </row>
    <row r="236" spans="1:9" x14ac:dyDescent="0.3">
      <c r="A236" s="84" t="s">
        <v>116</v>
      </c>
      <c r="B236" s="88">
        <f>B235 / H235</f>
        <v>2.0779911640068524E-2</v>
      </c>
      <c r="C236" s="84"/>
      <c r="D236" s="88">
        <f>D235 / H235</f>
        <v>0.81942746370931385</v>
      </c>
      <c r="E236" s="84"/>
      <c r="F236" s="88">
        <f>F235 / H235</f>
        <v>0.15979262465061761</v>
      </c>
      <c r="G236" s="84"/>
      <c r="H236" s="88">
        <f>SUM(B236:G236)</f>
        <v>1</v>
      </c>
      <c r="I236" s="51"/>
    </row>
    <row r="238" spans="1:9" ht="45" customHeight="1" x14ac:dyDescent="0.3">
      <c r="A238" s="142" t="s">
        <v>228</v>
      </c>
      <c r="B238" s="71"/>
      <c r="C238" s="71"/>
      <c r="D238" s="71"/>
      <c r="E238" s="71"/>
      <c r="F238" s="71"/>
      <c r="G238" s="71"/>
      <c r="H238" s="72"/>
    </row>
    <row r="239" spans="1:9" x14ac:dyDescent="0.3">
      <c r="A239" s="96"/>
      <c r="B239" s="97"/>
      <c r="C239" s="97"/>
      <c r="D239" s="97"/>
      <c r="E239" s="97"/>
      <c r="F239" s="97"/>
      <c r="G239" s="97"/>
      <c r="H239" s="98"/>
    </row>
    <row r="240" spans="1:9" ht="44.4" customHeight="1" x14ac:dyDescent="0.3">
      <c r="A240" s="123" t="s">
        <v>23</v>
      </c>
      <c r="B240" s="127" t="s">
        <v>150</v>
      </c>
      <c r="C240" s="127"/>
      <c r="D240" s="127" t="s">
        <v>151</v>
      </c>
      <c r="E240" s="127"/>
      <c r="F240" s="127" t="s">
        <v>152</v>
      </c>
      <c r="G240" s="127"/>
      <c r="H240" s="87" t="s">
        <v>201</v>
      </c>
    </row>
    <row r="241" spans="1:9" x14ac:dyDescent="0.3">
      <c r="A241" s="79" t="s">
        <v>1</v>
      </c>
      <c r="B241" s="79">
        <v>216221</v>
      </c>
      <c r="C241" s="135">
        <v>0.21994063603665184</v>
      </c>
      <c r="D241" s="79">
        <v>766867</v>
      </c>
      <c r="E241" s="135">
        <v>0.78005936396334818</v>
      </c>
      <c r="F241" s="79">
        <v>0</v>
      </c>
      <c r="G241" s="135">
        <v>0</v>
      </c>
      <c r="H241" s="79">
        <f>B241+D241+F241</f>
        <v>983088</v>
      </c>
      <c r="I241" s="51"/>
    </row>
    <row r="242" spans="1:9" x14ac:dyDescent="0.3">
      <c r="A242" s="79" t="s">
        <v>2</v>
      </c>
      <c r="B242" s="79">
        <v>6160</v>
      </c>
      <c r="C242" s="135">
        <v>0.56477491519207845</v>
      </c>
      <c r="D242" s="79">
        <v>4747</v>
      </c>
      <c r="E242" s="135">
        <v>0.43522508480792149</v>
      </c>
      <c r="F242" s="79">
        <v>0</v>
      </c>
      <c r="G242" s="135">
        <v>0</v>
      </c>
      <c r="H242" s="79">
        <f t="shared" ref="H242:H282" si="5">B242+D242+F242</f>
        <v>10907</v>
      </c>
      <c r="I242" s="51"/>
    </row>
    <row r="243" spans="1:9" x14ac:dyDescent="0.3">
      <c r="A243" s="79" t="s">
        <v>3</v>
      </c>
      <c r="B243" s="79">
        <v>3</v>
      </c>
      <c r="C243" s="135">
        <v>1</v>
      </c>
      <c r="D243" s="79">
        <v>0</v>
      </c>
      <c r="E243" s="135">
        <v>0</v>
      </c>
      <c r="F243" s="79">
        <v>0</v>
      </c>
      <c r="G243" s="135">
        <v>0</v>
      </c>
      <c r="H243" s="79">
        <f t="shared" si="5"/>
        <v>3</v>
      </c>
      <c r="I243" s="51"/>
    </row>
    <row r="244" spans="1:9" x14ac:dyDescent="0.3">
      <c r="A244" s="79" t="s">
        <v>31</v>
      </c>
      <c r="B244" s="79">
        <v>189</v>
      </c>
      <c r="C244" s="135">
        <v>1</v>
      </c>
      <c r="D244" s="79">
        <v>0</v>
      </c>
      <c r="E244" s="135">
        <v>0</v>
      </c>
      <c r="F244" s="79">
        <v>0</v>
      </c>
      <c r="G244" s="135">
        <v>0</v>
      </c>
      <c r="H244" s="79">
        <f t="shared" si="5"/>
        <v>189</v>
      </c>
      <c r="I244" s="51"/>
    </row>
    <row r="245" spans="1:9" x14ac:dyDescent="0.3">
      <c r="A245" s="79" t="s">
        <v>30</v>
      </c>
      <c r="B245" s="79">
        <v>0</v>
      </c>
      <c r="C245" s="135">
        <v>0</v>
      </c>
      <c r="D245" s="79">
        <v>0</v>
      </c>
      <c r="E245" s="135">
        <v>0</v>
      </c>
      <c r="F245" s="79">
        <v>0</v>
      </c>
      <c r="G245" s="135">
        <v>0</v>
      </c>
      <c r="H245" s="79">
        <f t="shared" si="5"/>
        <v>0</v>
      </c>
      <c r="I245" s="51"/>
    </row>
    <row r="246" spans="1:9" x14ac:dyDescent="0.3">
      <c r="A246" s="79" t="s">
        <v>4</v>
      </c>
      <c r="B246" s="79">
        <v>98</v>
      </c>
      <c r="C246" s="135">
        <v>1</v>
      </c>
      <c r="D246" s="79">
        <v>0</v>
      </c>
      <c r="E246" s="135">
        <v>0</v>
      </c>
      <c r="F246" s="79">
        <v>0</v>
      </c>
      <c r="G246" s="135">
        <v>0</v>
      </c>
      <c r="H246" s="79">
        <f t="shared" si="5"/>
        <v>98</v>
      </c>
      <c r="I246" s="51"/>
    </row>
    <row r="247" spans="1:9" x14ac:dyDescent="0.3">
      <c r="A247" s="79" t="s">
        <v>72</v>
      </c>
      <c r="B247" s="79">
        <v>676</v>
      </c>
      <c r="C247" s="135">
        <v>1</v>
      </c>
      <c r="D247" s="79">
        <v>0</v>
      </c>
      <c r="E247" s="135">
        <v>0</v>
      </c>
      <c r="F247" s="79">
        <v>0</v>
      </c>
      <c r="G247" s="135">
        <v>0</v>
      </c>
      <c r="H247" s="79">
        <f t="shared" si="5"/>
        <v>676</v>
      </c>
      <c r="I247" s="51"/>
    </row>
    <row r="248" spans="1:9" x14ac:dyDescent="0.3">
      <c r="A248" s="79" t="s">
        <v>5</v>
      </c>
      <c r="B248" s="79">
        <v>3</v>
      </c>
      <c r="C248" s="135">
        <v>0.27272727272727271</v>
      </c>
      <c r="D248" s="79">
        <v>8</v>
      </c>
      <c r="E248" s="135">
        <v>0.72727272727272729</v>
      </c>
      <c r="F248" s="79">
        <v>0</v>
      </c>
      <c r="G248" s="135">
        <v>0</v>
      </c>
      <c r="H248" s="79">
        <f t="shared" si="5"/>
        <v>11</v>
      </c>
      <c r="I248" s="51"/>
    </row>
    <row r="249" spans="1:9" x14ac:dyDescent="0.3">
      <c r="A249" s="79" t="s">
        <v>6</v>
      </c>
      <c r="B249" s="79">
        <v>0</v>
      </c>
      <c r="C249" s="135">
        <v>0</v>
      </c>
      <c r="D249" s="79">
        <v>0</v>
      </c>
      <c r="E249" s="135">
        <v>0</v>
      </c>
      <c r="F249" s="79">
        <v>0</v>
      </c>
      <c r="G249" s="135">
        <v>0</v>
      </c>
      <c r="H249" s="79">
        <f t="shared" si="5"/>
        <v>0</v>
      </c>
      <c r="I249" s="51"/>
    </row>
    <row r="250" spans="1:9" x14ac:dyDescent="0.3">
      <c r="A250" s="79" t="s">
        <v>7</v>
      </c>
      <c r="B250" s="79">
        <v>0</v>
      </c>
      <c r="C250" s="135">
        <v>0</v>
      </c>
      <c r="D250" s="79">
        <v>0</v>
      </c>
      <c r="E250" s="135">
        <v>0</v>
      </c>
      <c r="F250" s="79">
        <v>0</v>
      </c>
      <c r="G250" s="135">
        <v>0</v>
      </c>
      <c r="H250" s="79">
        <f t="shared" si="5"/>
        <v>0</v>
      </c>
      <c r="I250" s="51"/>
    </row>
    <row r="251" spans="1:9" x14ac:dyDescent="0.3">
      <c r="A251" s="79" t="s">
        <v>8</v>
      </c>
      <c r="B251" s="79">
        <v>0</v>
      </c>
      <c r="C251" s="135">
        <v>0</v>
      </c>
      <c r="D251" s="79">
        <v>0</v>
      </c>
      <c r="E251" s="135">
        <v>0</v>
      </c>
      <c r="F251" s="79">
        <v>0</v>
      </c>
      <c r="G251" s="135">
        <v>0</v>
      </c>
      <c r="H251" s="79">
        <f t="shared" si="5"/>
        <v>0</v>
      </c>
      <c r="I251" s="51"/>
    </row>
    <row r="252" spans="1:9" x14ac:dyDescent="0.3">
      <c r="A252" s="79" t="s">
        <v>73</v>
      </c>
      <c r="B252" s="79">
        <v>0</v>
      </c>
      <c r="C252" s="135">
        <v>0</v>
      </c>
      <c r="D252" s="79">
        <v>0</v>
      </c>
      <c r="E252" s="135">
        <v>0</v>
      </c>
      <c r="F252" s="79">
        <v>0</v>
      </c>
      <c r="G252" s="135">
        <v>0</v>
      </c>
      <c r="H252" s="79">
        <f t="shared" si="5"/>
        <v>0</v>
      </c>
      <c r="I252" s="51"/>
    </row>
    <row r="253" spans="1:9" x14ac:dyDescent="0.3">
      <c r="A253" s="79" t="s">
        <v>9</v>
      </c>
      <c r="B253" s="79">
        <v>0</v>
      </c>
      <c r="C253" s="135">
        <v>0</v>
      </c>
      <c r="D253" s="79">
        <v>0</v>
      </c>
      <c r="E253" s="135">
        <v>0</v>
      </c>
      <c r="F253" s="79">
        <v>0</v>
      </c>
      <c r="G253" s="135">
        <v>0</v>
      </c>
      <c r="H253" s="79">
        <f t="shared" si="5"/>
        <v>0</v>
      </c>
      <c r="I253" s="51"/>
    </row>
    <row r="254" spans="1:9" x14ac:dyDescent="0.3">
      <c r="A254" s="79" t="s">
        <v>10</v>
      </c>
      <c r="B254" s="79">
        <v>6</v>
      </c>
      <c r="C254" s="135">
        <v>0.33333333333333331</v>
      </c>
      <c r="D254" s="79">
        <v>12</v>
      </c>
      <c r="E254" s="135">
        <v>0.66666666666666663</v>
      </c>
      <c r="F254" s="79">
        <v>0</v>
      </c>
      <c r="G254" s="135">
        <v>0</v>
      </c>
      <c r="H254" s="79">
        <f t="shared" si="5"/>
        <v>18</v>
      </c>
      <c r="I254" s="51"/>
    </row>
    <row r="255" spans="1:9" x14ac:dyDescent="0.3">
      <c r="A255" s="79" t="s">
        <v>11</v>
      </c>
      <c r="B255" s="79">
        <v>0</v>
      </c>
      <c r="C255" s="135">
        <v>0</v>
      </c>
      <c r="D255" s="79">
        <v>0</v>
      </c>
      <c r="E255" s="135">
        <v>0</v>
      </c>
      <c r="F255" s="79">
        <v>0</v>
      </c>
      <c r="G255" s="135">
        <v>0</v>
      </c>
      <c r="H255" s="79">
        <f t="shared" si="5"/>
        <v>0</v>
      </c>
      <c r="I255" s="51"/>
    </row>
    <row r="256" spans="1:9" x14ac:dyDescent="0.3">
      <c r="A256" s="79" t="s">
        <v>12</v>
      </c>
      <c r="B256" s="79">
        <v>0</v>
      </c>
      <c r="C256" s="135">
        <v>0</v>
      </c>
      <c r="D256" s="79">
        <v>0</v>
      </c>
      <c r="E256" s="135">
        <v>0</v>
      </c>
      <c r="F256" s="79">
        <v>0</v>
      </c>
      <c r="G256" s="135">
        <v>0</v>
      </c>
      <c r="H256" s="79">
        <f t="shared" si="5"/>
        <v>0</v>
      </c>
      <c r="I256" s="51"/>
    </row>
    <row r="257" spans="1:9" x14ac:dyDescent="0.3">
      <c r="A257" s="79" t="s">
        <v>13</v>
      </c>
      <c r="B257" s="79">
        <v>0</v>
      </c>
      <c r="C257" s="135">
        <v>0</v>
      </c>
      <c r="D257" s="79">
        <v>0</v>
      </c>
      <c r="E257" s="135">
        <v>0</v>
      </c>
      <c r="F257" s="79">
        <v>0</v>
      </c>
      <c r="G257" s="135">
        <v>0</v>
      </c>
      <c r="H257" s="79">
        <f t="shared" si="5"/>
        <v>0</v>
      </c>
      <c r="I257" s="51"/>
    </row>
    <row r="258" spans="1:9" x14ac:dyDescent="0.3">
      <c r="A258" s="79" t="s">
        <v>14</v>
      </c>
      <c r="B258" s="79">
        <v>0</v>
      </c>
      <c r="C258" s="135">
        <v>0</v>
      </c>
      <c r="D258" s="79">
        <v>0</v>
      </c>
      <c r="E258" s="135">
        <v>0</v>
      </c>
      <c r="F258" s="79">
        <v>0</v>
      </c>
      <c r="G258" s="135">
        <v>0</v>
      </c>
      <c r="H258" s="79">
        <f t="shared" si="5"/>
        <v>0</v>
      </c>
      <c r="I258" s="51"/>
    </row>
    <row r="259" spans="1:9" x14ac:dyDescent="0.3">
      <c r="A259" s="79" t="s">
        <v>74</v>
      </c>
      <c r="B259" s="79">
        <v>0</v>
      </c>
      <c r="C259" s="135">
        <v>0</v>
      </c>
      <c r="D259" s="79">
        <v>0</v>
      </c>
      <c r="E259" s="135">
        <v>0</v>
      </c>
      <c r="F259" s="79">
        <v>0</v>
      </c>
      <c r="G259" s="135">
        <v>0</v>
      </c>
      <c r="H259" s="79">
        <f t="shared" si="5"/>
        <v>0</v>
      </c>
      <c r="I259" s="51"/>
    </row>
    <row r="260" spans="1:9" x14ac:dyDescent="0.3">
      <c r="A260" s="79" t="s">
        <v>15</v>
      </c>
      <c r="B260" s="79">
        <v>0</v>
      </c>
      <c r="C260" s="135">
        <v>0</v>
      </c>
      <c r="D260" s="79">
        <v>0</v>
      </c>
      <c r="E260" s="135">
        <v>0</v>
      </c>
      <c r="F260" s="79">
        <v>0</v>
      </c>
      <c r="G260" s="135">
        <v>0</v>
      </c>
      <c r="H260" s="79">
        <f t="shared" si="5"/>
        <v>0</v>
      </c>
      <c r="I260" s="51"/>
    </row>
    <row r="261" spans="1:9" x14ac:dyDescent="0.3">
      <c r="A261" s="79" t="s">
        <v>16</v>
      </c>
      <c r="B261" s="79">
        <v>0</v>
      </c>
      <c r="C261" s="135">
        <v>0</v>
      </c>
      <c r="D261" s="79">
        <v>0</v>
      </c>
      <c r="E261" s="135">
        <v>0</v>
      </c>
      <c r="F261" s="79">
        <v>0</v>
      </c>
      <c r="G261" s="135">
        <v>0</v>
      </c>
      <c r="H261" s="79">
        <f t="shared" si="5"/>
        <v>0</v>
      </c>
      <c r="I261" s="51"/>
    </row>
    <row r="262" spans="1:9" x14ac:dyDescent="0.3">
      <c r="A262" s="79" t="s">
        <v>188</v>
      </c>
      <c r="B262" s="79">
        <v>0</v>
      </c>
      <c r="C262" s="135">
        <v>0</v>
      </c>
      <c r="D262" s="79">
        <v>0</v>
      </c>
      <c r="E262" s="135">
        <v>0</v>
      </c>
      <c r="F262" s="79">
        <v>0</v>
      </c>
      <c r="G262" s="135">
        <v>0</v>
      </c>
      <c r="H262" s="79">
        <f t="shared" si="5"/>
        <v>0</v>
      </c>
      <c r="I262" s="51"/>
    </row>
    <row r="263" spans="1:9" x14ac:dyDescent="0.3">
      <c r="A263" s="79" t="s">
        <v>17</v>
      </c>
      <c r="B263" s="79">
        <v>0</v>
      </c>
      <c r="C263" s="135">
        <v>0</v>
      </c>
      <c r="D263" s="79">
        <v>0</v>
      </c>
      <c r="E263" s="135">
        <v>0</v>
      </c>
      <c r="F263" s="79">
        <v>0</v>
      </c>
      <c r="G263" s="135">
        <v>0</v>
      </c>
      <c r="H263" s="79">
        <f t="shared" si="5"/>
        <v>0</v>
      </c>
      <c r="I263" s="51"/>
    </row>
    <row r="264" spans="1:9" x14ac:dyDescent="0.3">
      <c r="A264" s="79" t="s">
        <v>75</v>
      </c>
      <c r="B264" s="79">
        <v>0</v>
      </c>
      <c r="C264" s="135">
        <v>0</v>
      </c>
      <c r="D264" s="79">
        <v>0</v>
      </c>
      <c r="E264" s="135">
        <v>0</v>
      </c>
      <c r="F264" s="79">
        <v>0</v>
      </c>
      <c r="G264" s="135">
        <v>0</v>
      </c>
      <c r="H264" s="79">
        <f t="shared" si="5"/>
        <v>0</v>
      </c>
      <c r="I264" s="51"/>
    </row>
    <row r="265" spans="1:9" x14ac:dyDescent="0.3">
      <c r="A265" s="79" t="s">
        <v>187</v>
      </c>
      <c r="B265" s="79">
        <v>0</v>
      </c>
      <c r="C265" s="135">
        <v>0</v>
      </c>
      <c r="D265" s="79">
        <v>0</v>
      </c>
      <c r="E265" s="135">
        <v>0</v>
      </c>
      <c r="F265" s="79">
        <v>0</v>
      </c>
      <c r="G265" s="135">
        <v>0</v>
      </c>
      <c r="H265" s="79">
        <f t="shared" si="5"/>
        <v>0</v>
      </c>
      <c r="I265" s="51"/>
    </row>
    <row r="266" spans="1:9" x14ac:dyDescent="0.3">
      <c r="A266" s="79" t="s">
        <v>186</v>
      </c>
      <c r="B266" s="79">
        <v>0</v>
      </c>
      <c r="C266" s="135">
        <v>0</v>
      </c>
      <c r="D266" s="79">
        <v>0</v>
      </c>
      <c r="E266" s="135">
        <v>0</v>
      </c>
      <c r="F266" s="79">
        <v>0</v>
      </c>
      <c r="G266" s="135">
        <v>0</v>
      </c>
      <c r="H266" s="79">
        <f t="shared" si="5"/>
        <v>0</v>
      </c>
      <c r="I266" s="51"/>
    </row>
    <row r="267" spans="1:9" x14ac:dyDescent="0.3">
      <c r="A267" s="79" t="s">
        <v>18</v>
      </c>
      <c r="B267" s="79">
        <v>0</v>
      </c>
      <c r="C267" s="135">
        <v>0</v>
      </c>
      <c r="D267" s="79">
        <v>0</v>
      </c>
      <c r="E267" s="135">
        <v>0</v>
      </c>
      <c r="F267" s="79">
        <v>0</v>
      </c>
      <c r="G267" s="135">
        <v>0</v>
      </c>
      <c r="H267" s="79">
        <f t="shared" si="5"/>
        <v>0</v>
      </c>
      <c r="I267" s="51"/>
    </row>
    <row r="268" spans="1:9" x14ac:dyDescent="0.3">
      <c r="A268" s="79" t="s">
        <v>185</v>
      </c>
      <c r="B268" s="79">
        <v>2</v>
      </c>
      <c r="C268" s="135">
        <v>1</v>
      </c>
      <c r="D268" s="79">
        <v>0</v>
      </c>
      <c r="E268" s="135">
        <v>0</v>
      </c>
      <c r="F268" s="79">
        <v>0</v>
      </c>
      <c r="G268" s="135">
        <v>0</v>
      </c>
      <c r="H268" s="79">
        <f t="shared" si="5"/>
        <v>2</v>
      </c>
      <c r="I268" s="51"/>
    </row>
    <row r="269" spans="1:9" x14ac:dyDescent="0.3">
      <c r="A269" s="79" t="s">
        <v>19</v>
      </c>
      <c r="B269" s="79">
        <v>89</v>
      </c>
      <c r="C269" s="135">
        <v>0.39555555555555555</v>
      </c>
      <c r="D269" s="79">
        <v>136</v>
      </c>
      <c r="E269" s="135">
        <v>0.60444444444444445</v>
      </c>
      <c r="F269" s="79">
        <v>0</v>
      </c>
      <c r="G269" s="135">
        <v>0</v>
      </c>
      <c r="H269" s="79">
        <f t="shared" si="5"/>
        <v>225</v>
      </c>
      <c r="I269" s="51"/>
    </row>
    <row r="270" spans="1:9" x14ac:dyDescent="0.3">
      <c r="A270" s="79" t="s">
        <v>29</v>
      </c>
      <c r="B270" s="79">
        <v>0</v>
      </c>
      <c r="C270" s="135">
        <v>0</v>
      </c>
      <c r="D270" s="79">
        <v>0</v>
      </c>
      <c r="E270" s="135">
        <v>0</v>
      </c>
      <c r="F270" s="79">
        <v>0</v>
      </c>
      <c r="G270" s="135">
        <v>0</v>
      </c>
      <c r="H270" s="79">
        <f t="shared" si="5"/>
        <v>0</v>
      </c>
      <c r="I270" s="51"/>
    </row>
    <row r="271" spans="1:9" x14ac:dyDescent="0.3">
      <c r="A271" s="79" t="s">
        <v>77</v>
      </c>
      <c r="B271" s="79">
        <v>24</v>
      </c>
      <c r="C271" s="135">
        <v>0.24489795918367346</v>
      </c>
      <c r="D271" s="79">
        <v>74</v>
      </c>
      <c r="E271" s="135">
        <v>0.75510204081632648</v>
      </c>
      <c r="F271" s="79">
        <v>0</v>
      </c>
      <c r="G271" s="135">
        <v>0</v>
      </c>
      <c r="H271" s="79">
        <f t="shared" si="5"/>
        <v>98</v>
      </c>
      <c r="I271" s="51"/>
    </row>
    <row r="272" spans="1:9" x14ac:dyDescent="0.3">
      <c r="A272" s="79" t="s">
        <v>20</v>
      </c>
      <c r="B272" s="79">
        <v>0</v>
      </c>
      <c r="C272" s="135">
        <v>0</v>
      </c>
      <c r="D272" s="79">
        <v>0</v>
      </c>
      <c r="E272" s="135">
        <v>0</v>
      </c>
      <c r="F272" s="79">
        <v>0</v>
      </c>
      <c r="G272" s="135">
        <v>0</v>
      </c>
      <c r="H272" s="79">
        <f t="shared" si="5"/>
        <v>0</v>
      </c>
      <c r="I272" s="51"/>
    </row>
    <row r="273" spans="1:9" x14ac:dyDescent="0.3">
      <c r="A273" s="79" t="s">
        <v>78</v>
      </c>
      <c r="B273" s="79">
        <v>0</v>
      </c>
      <c r="C273" s="135">
        <v>0</v>
      </c>
      <c r="D273" s="79">
        <v>0</v>
      </c>
      <c r="E273" s="135">
        <v>0</v>
      </c>
      <c r="F273" s="79">
        <v>0</v>
      </c>
      <c r="G273" s="135">
        <v>0</v>
      </c>
      <c r="H273" s="79">
        <f t="shared" si="5"/>
        <v>0</v>
      </c>
      <c r="I273" s="51"/>
    </row>
    <row r="274" spans="1:9" x14ac:dyDescent="0.3">
      <c r="A274" s="79" t="s">
        <v>79</v>
      </c>
      <c r="B274" s="79">
        <v>1855</v>
      </c>
      <c r="C274" s="135">
        <v>0.93686868686868685</v>
      </c>
      <c r="D274" s="79">
        <v>125</v>
      </c>
      <c r="E274" s="135">
        <v>6.3131313131313135E-2</v>
      </c>
      <c r="F274" s="79">
        <v>0</v>
      </c>
      <c r="G274" s="135">
        <v>0</v>
      </c>
      <c r="H274" s="79">
        <f t="shared" si="5"/>
        <v>1980</v>
      </c>
      <c r="I274" s="51"/>
    </row>
    <row r="275" spans="1:9" x14ac:dyDescent="0.3">
      <c r="A275" s="79" t="s">
        <v>80</v>
      </c>
      <c r="B275" s="79">
        <v>435</v>
      </c>
      <c r="C275" s="135">
        <v>0.47697368421052633</v>
      </c>
      <c r="D275" s="79">
        <v>477</v>
      </c>
      <c r="E275" s="135">
        <v>0.52302631578947367</v>
      </c>
      <c r="F275" s="79">
        <v>0</v>
      </c>
      <c r="G275" s="135">
        <v>0</v>
      </c>
      <c r="H275" s="79">
        <f t="shared" si="5"/>
        <v>912</v>
      </c>
      <c r="I275" s="51"/>
    </row>
    <row r="276" spans="1:9" x14ac:dyDescent="0.3">
      <c r="A276" s="79" t="s">
        <v>21</v>
      </c>
      <c r="B276" s="79">
        <v>23622</v>
      </c>
      <c r="C276" s="135">
        <v>0.22958945649638443</v>
      </c>
      <c r="D276" s="79">
        <v>79266</v>
      </c>
      <c r="E276" s="135">
        <v>0.7704105435036156</v>
      </c>
      <c r="F276" s="79">
        <v>0</v>
      </c>
      <c r="G276" s="135">
        <v>0</v>
      </c>
      <c r="H276" s="79">
        <f t="shared" si="5"/>
        <v>102888</v>
      </c>
      <c r="I276" s="51"/>
    </row>
    <row r="277" spans="1:9" x14ac:dyDescent="0.3">
      <c r="A277" s="79" t="s">
        <v>209</v>
      </c>
      <c r="B277" s="79">
        <v>0</v>
      </c>
      <c r="C277" s="135">
        <v>0</v>
      </c>
      <c r="D277" s="79">
        <v>0</v>
      </c>
      <c r="E277" s="135">
        <v>0</v>
      </c>
      <c r="F277" s="79">
        <v>0</v>
      </c>
      <c r="G277" s="135">
        <v>0</v>
      </c>
      <c r="H277" s="79">
        <f t="shared" si="5"/>
        <v>0</v>
      </c>
      <c r="I277" s="51"/>
    </row>
    <row r="278" spans="1:9" x14ac:dyDescent="0.3">
      <c r="A278" s="79" t="s">
        <v>22</v>
      </c>
      <c r="B278" s="79">
        <v>0</v>
      </c>
      <c r="C278" s="135">
        <v>0</v>
      </c>
      <c r="D278" s="79">
        <v>0</v>
      </c>
      <c r="E278" s="135">
        <v>0</v>
      </c>
      <c r="F278" s="79">
        <v>0</v>
      </c>
      <c r="G278" s="135">
        <v>0</v>
      </c>
      <c r="H278" s="79">
        <f t="shared" si="5"/>
        <v>0</v>
      </c>
      <c r="I278" s="51"/>
    </row>
    <row r="279" spans="1:9" x14ac:dyDescent="0.3">
      <c r="A279" s="79" t="s">
        <v>28</v>
      </c>
      <c r="B279" s="79">
        <v>1290</v>
      </c>
      <c r="C279" s="135">
        <v>1</v>
      </c>
      <c r="D279" s="79">
        <v>0</v>
      </c>
      <c r="E279" s="135">
        <v>0</v>
      </c>
      <c r="F279" s="79">
        <v>0</v>
      </c>
      <c r="G279" s="135">
        <v>0</v>
      </c>
      <c r="H279" s="79">
        <f t="shared" si="5"/>
        <v>1290</v>
      </c>
      <c r="I279" s="51"/>
    </row>
    <row r="280" spans="1:9" x14ac:dyDescent="0.3">
      <c r="A280" s="79" t="s">
        <v>81</v>
      </c>
      <c r="B280" s="79">
        <v>5931</v>
      </c>
      <c r="C280" s="135">
        <v>0.88324646314221888</v>
      </c>
      <c r="D280" s="79">
        <v>784</v>
      </c>
      <c r="E280" s="135">
        <v>0.11675353685778109</v>
      </c>
      <c r="F280" s="79">
        <v>0</v>
      </c>
      <c r="G280" s="135">
        <v>0</v>
      </c>
      <c r="H280" s="79">
        <f t="shared" si="5"/>
        <v>6715</v>
      </c>
      <c r="I280" s="51"/>
    </row>
    <row r="281" spans="1:9" ht="15" thickBot="1" x14ac:dyDescent="0.35">
      <c r="A281" s="80" t="s">
        <v>37</v>
      </c>
      <c r="B281" s="80">
        <v>0</v>
      </c>
      <c r="C281" s="138">
        <v>0</v>
      </c>
      <c r="D281" s="80">
        <v>0</v>
      </c>
      <c r="E281" s="138">
        <v>0</v>
      </c>
      <c r="F281" s="80">
        <v>0</v>
      </c>
      <c r="G281" s="138">
        <v>0</v>
      </c>
      <c r="H281" s="137">
        <f t="shared" si="5"/>
        <v>0</v>
      </c>
      <c r="I281" s="51"/>
    </row>
    <row r="282" spans="1:9" x14ac:dyDescent="0.3">
      <c r="A282" s="82" t="s">
        <v>82</v>
      </c>
      <c r="B282" s="82">
        <f>SUM(B241:B281)</f>
        <v>256604</v>
      </c>
      <c r="C282" s="51"/>
      <c r="D282" s="82">
        <f>SUM(D241:D281)</f>
        <v>852496</v>
      </c>
      <c r="E282" s="51"/>
      <c r="F282" s="82">
        <f>SUM(F241:F281)</f>
        <v>0</v>
      </c>
      <c r="G282" s="51"/>
      <c r="H282" s="140">
        <f t="shared" si="5"/>
        <v>1109100</v>
      </c>
      <c r="I282" s="51"/>
    </row>
    <row r="283" spans="1:9" x14ac:dyDescent="0.3">
      <c r="A283" s="84" t="s">
        <v>116</v>
      </c>
      <c r="B283" s="88">
        <f>B282 / H282</f>
        <v>0.23136236588224687</v>
      </c>
      <c r="C283" s="84"/>
      <c r="D283" s="88">
        <f>D282 / H282</f>
        <v>0.7686376341177531</v>
      </c>
      <c r="E283" s="84"/>
      <c r="F283" s="88">
        <f>F282 / H282</f>
        <v>0</v>
      </c>
      <c r="G283" s="84"/>
      <c r="H283" s="88">
        <f>SUM(B283:G283)</f>
        <v>1</v>
      </c>
      <c r="I283" s="51"/>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BDBCFG_15_1700_FieldBDBSignatures" text="Bearbeitet - Beele, Roman - Mitarbeiter*in 23 (FGr 23 - Presse und Öffentlichkeitsarbeit) -  - 02.12.2025&#10;Mitgezeichnet - Beele, Roman - Leitung 23 (FGr 23 - Presse und Öffentlichkeitsarbeit) - Gezeichnet als 23 i.V. - 02.12.2025&#10;Mitgezeichnet - Fiack, Suzan, Dr. - Leitung 2 (Abt. 2 - Risikokommunikation) -  - 03.12.2025&#10;Bearbeitet - Beele, Roman - Mitarbeiter*in 23 (FGr 23 - Presse und Öffentlichkeitsarbeit) - Bitte prioritär bearbeiten, danke! - 03.12.2025&#10;Mitgezeichnet - Glomb, Katharina - Mitarbeiter*in L (Leitungsbüro) -  - 03.12.2025&#10;Bearbeitet - Beele, Roman - Mitarbeiter*in 23 (FGr 23 - Presse und Öffentlichkeitsarbeit) - Bitte um möglichst zeitnahe Prüfung, da 9.12. das vorgesehene VÖ-Datum ist und behördlicher Vorabverteiler und Einstellung ins CMS noch bevorstehen, vielen Dank! - 03.12.2025&#10;Bearbeitet - Kuhfuss, Sandra - Mitarbeiter*in L (Leitungsbüro) -  - 04.12.2025&#10;Schlussgezeichnet - Hensel, Andreas, Prof. Dr. Dr. Dr. h. c. - Leitung Praes (Präsident) -  - 04.12.2025&#10;Bearbeitet - Kuhfuss, Sandra - Mitarbeiter*in L (Leitungsbüro) -  - 04.12.2025&#10;Bearbeitet - Beele, Roman - Mitarbeiter*in 23 (FGr 23 - Presse und Öffentlichkeitsarbeit) - Bitte an Marc weiterleiten zur vorläufigen CMS-Einpflege. Ich bediene noch den behördlichen Vorabverteiler und kommuniziere eventuelle Anmerkungen umgehend. Danke! - 04.12.2025" multiline="true"/>
    <f:field ref="BDBCFG_15_1700_FieldBDBSignaturesContentObject" text="Bearbeitet - Beele, Roman - Mitarbeiter*in 23 (FGr 23 - Presse und Öffentlichkeitsarbeit) -  - 02.12.2025&#10;Mitgezeichnet - Beele, Roman - Leitung 23 (FGr 23 - Presse und Öffentlichkeitsarbeit) - Gezeichnet als 23 i.V. - 02.12.2025&#10;Mitgezeichnet - Fiack, Suzan, Dr. - Leitung 2 (Abt. 2 - Risikokommunikation) -  - 03.12.2025&#10;Bearbeitet - Beele, Roman - Mitarbeiter*in 23 (FGr 23 - Presse und Öffentlichkeitsarbeit) - Bitte prioritär bearbeiten, danke! - 03.12.2025&#10;Mitgezeichnet - Glomb, Katharina - Mitarbeiter*in L (Leitungsbüro) -  - 03.12.2025&#10;Bearbeitet - Beele, Roman - Mitarbeiter*in 23 (FGr 23 - Presse und Öffentlichkeitsarbeit) - Bitte um möglichst zeitnahe Prüfung, da 9.12. das vorgesehene VÖ-Datum ist und behördlicher Vorabverteiler und Einstellung ins CMS noch bevorstehen, vielen Dank! - 03.12.2025&#10;Bearbeitet - Kuhfuss, Sandra - Mitarbeiter*in L (Leitungsbüro) -  - 04.12.2025&#10;Schlussgezeichnet - Hensel, Andreas, Prof. Dr. Dr. Dr. h. c. - Leitung Praes (Präsident) -  - 04.12.2025&#10;Bearbeitet - Kuhfuss, Sandra - Mitarbeiter*in L (Leitungsbüro) -  - 04.12.2025&#10;Bearbeitet - Beele, Roman - Mitarbeiter*in 23 (FGr 23 - Presse und Öffentlichkeitsarbeit) - Bitte an Marc weiterleiten zur vorläufigen CMS-Einpflege. Ich bediene noch den behördlichen Vorabverteiler und kommuniziere eventuelle Anmerkungen umgehend. Danke! - 04.12.2025" multiline="true"/>
    <f:field ref="objname" text="zahlen-zu-den-im-jahr-2024-verwendeten-versuchstieren"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Titelblatt</vt:lpstr>
      <vt:lpstr>Tabelle 1-8</vt:lpstr>
      <vt:lpstr>Tabelle 9-18</vt:lpstr>
      <vt:lpstr>Tabelle 19-34</vt:lpstr>
      <vt:lpstr>Tabelle 35-46</vt:lpstr>
      <vt:lpstr>Tabelle 47-48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 ENV-CLIMA</dc:creator>
  <cp:lastModifiedBy>Herr Dr. Philipp Schwedhelm</cp:lastModifiedBy>
  <cp:revision>7</cp:revision>
  <cp:lastPrinted>2024-11-11T14:04:31Z</cp:lastPrinted>
  <dcterms:created xsi:type="dcterms:W3CDTF">2012-12-07T12:07:11Z</dcterms:created>
  <dcterms:modified xsi:type="dcterms:W3CDTF">2025-12-09T07:37:30Z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ructureVersion">
    <vt:lpwstr>1.2</vt:lpwstr>
  </property>
  <property fmtid="{D5CDD505-2E9C-101B-9397-08002B2CF9AE}" pid="3" name="version">
    <vt:lpwstr>1.15</vt:lpwstr>
  </property>
  <property fmtid="{D5CDD505-2E9C-101B-9397-08002B2CF9AE}" pid="4" name="FSC#BDBCFG@15.1700:InchargeUser">
    <vt:lpwstr/>
  </property>
  <property fmtid="{D5CDD505-2E9C-101B-9397-08002B2CF9AE}" pid="5" name="FSC#BDBCFG@15.1700:InchargeOrganisation">
    <vt:lpwstr>94 (FGr. 94 - Tierschutz, Wissenstransfer und Nationaler Ausschuss)</vt:lpwstr>
  </property>
  <property fmtid="{D5CDD505-2E9C-101B-9397-08002B2CF9AE}" pid="6" name="FSC#BDBCFG@15.1700:InchargePosition">
    <vt:lpwstr/>
  </property>
  <property fmtid="{D5CDD505-2E9C-101B-9397-08002B2CF9AE}" pid="7" name="FSC#BDBCFG@15.1700:VS-NfD">
    <vt:lpwstr/>
  </property>
  <property fmtid="{D5CDD505-2E9C-101B-9397-08002B2CF9AE}" pid="8" name="FSC#BDBCFG@15.1700:dpaddrdate">
    <vt:lpwstr/>
  </property>
  <property fmtid="{D5CDD505-2E9C-101B-9397-08002B2CF9AE}" pid="9" name="FSC#BDBCFG@15.1700:SignApprobationBy">
    <vt:lpwstr/>
  </property>
  <property fmtid="{D5CDD505-2E9C-101B-9397-08002B2CF9AE}" pid="10" name="FSC#BDBCFG@15.1700:SignApprobationAt">
    <vt:lpwstr/>
  </property>
  <property fmtid="{D5CDD505-2E9C-101B-9397-08002B2CF9AE}" pid="11" name="FSC#BDBCFG@15.1700:SignApprobationByRole">
    <vt:lpwstr/>
  </property>
  <property fmtid="{D5CDD505-2E9C-101B-9397-08002B2CF9AE}" pid="12" name="FSC#BDBCFG@15.1700:SignApprobationByGroup">
    <vt:lpwstr/>
  </property>
  <property fmtid="{D5CDD505-2E9C-101B-9397-08002B2CF9AE}" pid="13" name="FSC#BDBCFG@15.1700:ProcRespOrgShort">
    <vt:lpwstr>94</vt:lpwstr>
  </property>
  <property fmtid="{D5CDD505-2E9C-101B-9397-08002B2CF9AE}" pid="14" name="FSC#BDBCFG@15.1700:ProcRespOrgDEMail">
    <vt:lpwstr/>
  </property>
  <property fmtid="{D5CDD505-2E9C-101B-9397-08002B2CF9AE}" pid="15" name="FSC#BDBCFG@15.1700:ProcRespOrgAddrStreet">
    <vt:lpwstr/>
  </property>
  <property fmtid="{D5CDD505-2E9C-101B-9397-08002B2CF9AE}" pid="16" name="FSC#BDBCFG@15.1700:ProcRespOrgAddrStreetnumber">
    <vt:lpwstr/>
  </property>
  <property fmtid="{D5CDD505-2E9C-101B-9397-08002B2CF9AE}" pid="17" name="FSC#BDBCFG@15.1700:ProcRespOrgAddrZipcode">
    <vt:lpwstr/>
  </property>
  <property fmtid="{D5CDD505-2E9C-101B-9397-08002B2CF9AE}" pid="18" name="FSC#BDBCFG@15.1700:ProcRespOrgAddrCity">
    <vt:lpwstr/>
  </property>
  <property fmtid="{D5CDD505-2E9C-101B-9397-08002B2CF9AE}" pid="19" name="FSC#BDBCFG@15.1700:ProcRespOrgAddrPobox">
    <vt:lpwstr/>
  </property>
  <property fmtid="{D5CDD505-2E9C-101B-9397-08002B2CF9AE}" pid="20" name="FSC#BDBCFG@15.1700:AuthorMail2">
    <vt:lpwstr/>
  </property>
  <property fmtid="{D5CDD505-2E9C-101B-9397-08002B2CF9AE}" pid="21" name="FSC#BDBCFG@15.1700:AuthorPhone2">
    <vt:lpwstr/>
  </property>
  <property fmtid="{D5CDD505-2E9C-101B-9397-08002B2CF9AE}" pid="22" name="FSC#BDBCFG@15.1700:OwnerPhone2">
    <vt:lpwstr/>
  </property>
  <property fmtid="{D5CDD505-2E9C-101B-9397-08002B2CF9AE}" pid="23" name="FSC#BDBCFG@15.1700:CurrentUserEmail2">
    <vt:lpwstr/>
  </property>
  <property fmtid="{D5CDD505-2E9C-101B-9397-08002B2CF9AE}" pid="24" name="FSC#BDBCFG@15.1700:OwnerMail1">
    <vt:lpwstr> Philipp.Schwedhelm@bfr.bund.de</vt:lpwstr>
  </property>
  <property fmtid="{D5CDD505-2E9C-101B-9397-08002B2CF9AE}" pid="25" name="FSC#BDBCFG@15.1700:OwnerMail2">
    <vt:lpwstr/>
  </property>
  <property fmtid="{D5CDD505-2E9C-101B-9397-08002B2CF9AE}" pid="26" name="FSC#BDBCFG@15.1700:ContentObjectAddress">
    <vt:lpwstr>COO.7165.100.7.389072</vt:lpwstr>
  </property>
  <property fmtid="{D5CDD505-2E9C-101B-9397-08002B2CF9AE}" pid="27" name="FSC#COOELAK@1.1001:Subject">
    <vt:lpwstr>Meldejahr 2024</vt:lpwstr>
  </property>
  <property fmtid="{D5CDD505-2E9C-101B-9397-08002B2CF9AE}" pid="28" name="FSC#COOELAK@1.1001:FileReference">
    <vt:lpwstr>40-0101-04#00010</vt:lpwstr>
  </property>
  <property fmtid="{D5CDD505-2E9C-101B-9397-08002B2CF9AE}" pid="29" name="FSC#COOELAK@1.1001:FileRefOU">
    <vt:lpwstr>94</vt:lpwstr>
  </property>
  <property fmtid="{D5CDD505-2E9C-101B-9397-08002B2CF9AE}" pid="30" name="FSC#COOELAK@1.1001:Owner">
    <vt:lpwstr>Dr. Philipp Schwedhelm</vt:lpwstr>
  </property>
  <property fmtid="{D5CDD505-2E9C-101B-9397-08002B2CF9AE}" pid="31" name="FSC#COOELAK@1.1001:OwnerExtension">
    <vt:lpwstr>29408</vt:lpwstr>
  </property>
  <property fmtid="{D5CDD505-2E9C-101B-9397-08002B2CF9AE}" pid="32" name="FSC#COOELAK@1.1001:OwnerFaxExtension">
    <vt:lpwstr/>
  </property>
  <property fmtid="{D5CDD505-2E9C-101B-9397-08002B2CF9AE}" pid="33" name="FSC#COOELAK@1.1001:DispatchedBy">
    <vt:lpwstr/>
  </property>
  <property fmtid="{D5CDD505-2E9C-101B-9397-08002B2CF9AE}" pid="34" name="FSC#COOELAK@1.1001:DispatchedAt">
    <vt:lpwstr/>
  </property>
  <property fmtid="{D5CDD505-2E9C-101B-9397-08002B2CF9AE}" pid="35" name="FSC#COOELAK@1.1001:CreatedAt">
    <vt:lpwstr>28.11.2025</vt:lpwstr>
  </property>
  <property fmtid="{D5CDD505-2E9C-101B-9397-08002B2CF9AE}" pid="36" name="FSC#COOELAK@1.1001:OU">
    <vt:lpwstr>94 (FGr. 94 - Tierschutz, Wissenstransfer und Nationaler Ausschuss)</vt:lpwstr>
  </property>
  <property fmtid="{D5CDD505-2E9C-101B-9397-08002B2CF9AE}" pid="37" name="FSC#COOELAK@1.1001:ObjBarCode">
    <vt:lpwstr>*COO.7165.100.7.389072*</vt:lpwstr>
  </property>
  <property fmtid="{D5CDD505-2E9C-101B-9397-08002B2CF9AE}" pid="38" name="FSC#COOELAK@1.1001:RefBarCode">
    <vt:lpwstr>*COO.7165.100.5.389068*</vt:lpwstr>
  </property>
  <property fmtid="{D5CDD505-2E9C-101B-9397-08002B2CF9AE}" pid="39" name="FSC#COOELAK@1.1001:FileRefBarCode">
    <vt:lpwstr>*40-0101-04#00010*</vt:lpwstr>
  </property>
  <property fmtid="{D5CDD505-2E9C-101B-9397-08002B2CF9AE}" pid="40" name="FSC#COOELAK@1.1001:ExternalRef">
    <vt:lpwstr/>
  </property>
  <property fmtid="{D5CDD505-2E9C-101B-9397-08002B2CF9AE}" pid="41" name="FSC#COOELAK@1.1001:CurrentUserRolePos">
    <vt:lpwstr>Mitarbeiter*in</vt:lpwstr>
  </property>
  <property fmtid="{D5CDD505-2E9C-101B-9397-08002B2CF9AE}" pid="42" name="FSC#COOELAK@1.1001:CurrentUserEmail">
    <vt:lpwstr> Philipp.Schwedhelm@bfr.bund.de</vt:lpwstr>
  </property>
  <property fmtid="{D5CDD505-2E9C-101B-9397-08002B2CF9AE}" pid="43" name="FSC#ATSTATECFG@1.1001:Office">
    <vt:lpwstr>FGr. 94 - Tierschutz, Wissenstransfer und Nationaler Ausschuss</vt:lpwstr>
  </property>
  <property fmtid="{D5CDD505-2E9C-101B-9397-08002B2CF9AE}" pid="44" name="FSC#ATSTATECFG@1.1001:SubfileDate">
    <vt:lpwstr>28.11.2025</vt:lpwstr>
  </property>
  <property fmtid="{D5CDD505-2E9C-101B-9397-08002B2CF9AE}" pid="45" name="FSC#ATSTATECFG@1.1001:SubfileSubject">
    <vt:lpwstr/>
  </property>
  <property fmtid="{D5CDD505-2E9C-101B-9397-08002B2CF9AE}" pid="46" name="FSC#ATSTATECFG@1.1001:SubfileReference">
    <vt:lpwstr>40-0101-04#00010#0019#0002</vt:lpwstr>
  </property>
  <property fmtid="{D5CDD505-2E9C-101B-9397-08002B2CF9AE}" pid="47" name="FSC#COOELAK@1.1001:replyreference">
    <vt:lpwstr/>
  </property>
  <property fmtid="{D5CDD505-2E9C-101B-9397-08002B2CF9AE}" pid="48" name="FSC#COOELAK@1.1001:FileRefOULong">
    <vt:lpwstr>FGr. 94 - Tierschutz, Wissenstransfer und Nationaler Ausschuss</vt:lpwstr>
  </property>
  <property fmtid="{D5CDD505-2E9C-101B-9397-08002B2CF9AE}" pid="49" name="FSC#FSCGOVDE@1.1001:ProcedureReference">
    <vt:lpwstr>40-0101-04#00010#0019</vt:lpwstr>
  </property>
  <property fmtid="{D5CDD505-2E9C-101B-9397-08002B2CF9AE}" pid="50" name="FSC#FSCGOVDE@1.1001:FileSubject">
    <vt:lpwstr>Meldejahr 2024</vt:lpwstr>
  </property>
  <property fmtid="{D5CDD505-2E9C-101B-9397-08002B2CF9AE}" pid="51" name="FSC#FSCGOVDE@1.1001:ProcedureSubject">
    <vt:lpwstr/>
  </property>
  <property fmtid="{D5CDD505-2E9C-101B-9397-08002B2CF9AE}" pid="52" name="FSC#FSCGOVDE@1.1001:SignFinalVersionBy">
    <vt:lpwstr/>
  </property>
  <property fmtid="{D5CDD505-2E9C-101B-9397-08002B2CF9AE}" pid="53" name="FSC#FSCGOVDE@1.1001:SignFinalVersionAt">
    <vt:lpwstr/>
  </property>
  <property fmtid="{D5CDD505-2E9C-101B-9397-08002B2CF9AE}" pid="54" name="FSC#FSCGOVDE@1.1001:ProcedureRefBarCode">
    <vt:lpwstr>40-0101-04#00010#0019</vt:lpwstr>
  </property>
  <property fmtid="{D5CDD505-2E9C-101B-9397-08002B2CF9AE}" pid="55" name="FSC#FSCGOVDE@1.1001:DocumentSubj">
    <vt:lpwstr/>
  </property>
  <property fmtid="{D5CDD505-2E9C-101B-9397-08002B2CF9AE}" pid="56" name="FSC#DEPRECONFIG@15.1001:DocumentTitle">
    <vt:lpwstr>Berichtstabellen für Veröffentlichung</vt:lpwstr>
  </property>
  <property fmtid="{D5CDD505-2E9C-101B-9397-08002B2CF9AE}" pid="57" name="FSC#DEPRECONFIG@15.1001:ProcedureTitle">
    <vt:lpwstr>Konsolidierung und Statistik</vt:lpwstr>
  </property>
  <property fmtid="{D5CDD505-2E9C-101B-9397-08002B2CF9AE}" pid="58" name="FSC#DEPRECONFIG@15.1001:AuthorTitle">
    <vt:lpwstr>Dr.</vt:lpwstr>
  </property>
  <property fmtid="{D5CDD505-2E9C-101B-9397-08002B2CF9AE}" pid="59" name="FSC#DEPRECONFIG@15.1001:AuthorSalution">
    <vt:lpwstr/>
  </property>
  <property fmtid="{D5CDD505-2E9C-101B-9397-08002B2CF9AE}" pid="60" name="FSC#DEPRECONFIG@15.1001:AuthorName">
    <vt:lpwstr>Philipp Schwedhelm</vt:lpwstr>
  </property>
  <property fmtid="{D5CDD505-2E9C-101B-9397-08002B2CF9AE}" pid="61" name="FSC#DEPRECONFIG@15.1001:AuthorMail">
    <vt:lpwstr> Philipp.Schwedhelm@bfr.bund.de</vt:lpwstr>
  </property>
  <property fmtid="{D5CDD505-2E9C-101B-9397-08002B2CF9AE}" pid="62" name="FSC#DEPRECONFIG@15.1001:AuthorTelephone">
    <vt:lpwstr>29408</vt:lpwstr>
  </property>
  <property fmtid="{D5CDD505-2E9C-101B-9397-08002B2CF9AE}" pid="63" name="FSC#DEPRECONFIG@15.1001:AuthorFax">
    <vt:lpwstr/>
  </property>
  <property fmtid="{D5CDD505-2E9C-101B-9397-08002B2CF9AE}" pid="64" name="FSC#DEPRECONFIG@15.1001:AuthorOE">
    <vt:lpwstr>94 (FGr. 94 - Tierschutz, Wissenstransfer und Nationaler Ausschuss)</vt:lpwstr>
  </property>
  <property fmtid="{D5CDD505-2E9C-101B-9397-08002B2CF9AE}" pid="65" name="FSC#BDBCFGDOCPROP@15.1700:FD_cas_nrInternes Dokument">
    <vt:lpwstr> </vt:lpwstr>
  </property>
  <property fmtid="{D5CDD505-2E9C-101B-9397-08002B2CF9AE}" pid="66" name="FSC#BDBCFGDOCPROP@15.1700:FD_stoffeInternes Dokument">
    <vt:lpwstr> </vt:lpwstr>
  </property>
  <property fmtid="{D5CDD505-2E9C-101B-9397-08002B2CF9AE}" pid="67" name="FSC#BDBCFGDOCPROP@15.1700:FD_ansprechpartnerInternes Dokument">
    <vt:lpwstr> </vt:lpwstr>
  </property>
  <property fmtid="{D5CDD505-2E9C-101B-9397-08002B2CF9AE}" pid="68" name="FSC#BDBCFGDOCPROP@15.1700:FD_antrags_registriernummerInternes Dokument">
    <vt:lpwstr> </vt:lpwstr>
  </property>
  <property fmtid="{D5CDD505-2E9C-101B-9397-08002B2CF9AE}" pid="69" name="FSC#BDBCFGDOCPROP@15.1700:FD_bemerkungInternes Dokument">
    <vt:lpwstr> </vt:lpwstr>
  </property>
  <property fmtid="{D5CDD505-2E9C-101B-9397-08002B2CF9AE}" pid="70" name="FSC#BDBCFGDOCPROP@15.1700:FD_berichterstatterInternes Dokument">
    <vt:lpwstr> </vt:lpwstr>
  </property>
  <property fmtid="{D5CDD505-2E9C-101B-9397-08002B2CF9AE}" pid="71" name="FSC#BDBCFGDOCPROP@15.1700:FD_dokument_datumInternes Dokument">
    <vt:lpwstr> </vt:lpwstr>
  </property>
  <property fmtid="{D5CDD505-2E9C-101B-9397-08002B2CF9AE}" pid="72" name="FSC#BDBCFGDOCPROP@15.1700:FD_dokumentartInternes Dokument">
    <vt:lpwstr> </vt:lpwstr>
  </property>
  <property fmtid="{D5CDD505-2E9C-101B-9397-08002B2CF9AE}" pid="73" name="FSC#BDBCFGDOCPROP@15.1700:FD_oe_stichworteInternes Dokument">
    <vt:lpwstr> </vt:lpwstr>
  </property>
  <property fmtid="{D5CDD505-2E9C-101B-9397-08002B2CF9AE}" pid="74" name="FSC#BDBCFGDOCPROP@15.1700:FD_tel_faxInternes Dokument">
    <vt:lpwstr> </vt:lpwstr>
  </property>
  <property fmtid="{D5CDD505-2E9C-101B-9397-08002B2CF9AE}" pid="75" name="FSC#BDBCFGDOCPROP@15.1700:FD_termin_internInternes Dokument">
    <vt:lpwstr> </vt:lpwstr>
  </property>
  <property fmtid="{D5CDD505-2E9C-101B-9397-08002B2CF9AE}" pid="76" name="FSC#BDBCFGDOCPROP@15.1700:FD_termin_externInternes Dokument">
    <vt:lpwstr> </vt:lpwstr>
  </property>
  <property fmtid="{D5CDD505-2E9C-101B-9397-08002B2CF9AE}" pid="77" name="FSC#BDBCFGDOCPROP@15.1700:FD_9_stat1_klr_produktInternes Dokument">
    <vt:lpwstr> </vt:lpwstr>
  </property>
  <property fmtid="{D5CDD505-2E9C-101B-9397-08002B2CF9AE}" pid="78" name="FSC#BDBCFGDOCPROP@15.1700:FD_9_stat2_adressatInternes Dokument">
    <vt:lpwstr> </vt:lpwstr>
  </property>
  <property fmtid="{D5CDD505-2E9C-101B-9397-08002B2CF9AE}" pid="79" name="FSC#BDBCFGDOCPROP@15.1700:FD_9_stat3_verfahren_bfr_allgemeinInternes Dokument">
    <vt:lpwstr> </vt:lpwstr>
  </property>
  <property fmtid="{D5CDD505-2E9C-101B-9397-08002B2CF9AE}" pid="80" name="FSC#BDBCFGDOCPROP@15.1700:FD_9_stat4_verfahren_abteilungInternes Dokument">
    <vt:lpwstr> </vt:lpwstr>
  </property>
  <property fmtid="{D5CDD505-2E9C-101B-9397-08002B2CF9AE}" pid="81" name="FSC#BDBCFGDOCPROP@15.1700:FD_ansprechpartner_bfrInternes Dokument">
    <vt:lpwstr> </vt:lpwstr>
  </property>
  <property fmtid="{D5CDD505-2E9C-101B-9397-08002B2CF9AE}" pid="82" name="FSC#BDBCFGDOCPROP@15.1700:FD_df_dokument_idInternes Dokument">
    <vt:lpwstr> </vt:lpwstr>
  </property>
  <property fmtid="{D5CDD505-2E9C-101B-9397-08002B2CF9AE}" pid="83" name="FSC#BDBCFGDOCPROP@15.1700:FD_df_form_des_eingangsInternes Dokument">
    <vt:lpwstr> </vt:lpwstr>
  </property>
  <property fmtid="{D5CDD505-2E9C-101B-9397-08002B2CF9AE}" pid="84" name="FSC#BDBCFGDOCPROP@15.1700:FD_dokumenttyp_internInternes Dokument">
    <vt:lpwstr> </vt:lpwstr>
  </property>
  <property fmtid="{D5CDD505-2E9C-101B-9397-08002B2CF9AE}" pid="85" name="FSC#BDBCFGDOCPROP@15.1700:FD_vorgangsart_projektVorgang">
    <vt:lpwstr> </vt:lpwstr>
  </property>
  <property fmtid="{D5CDD505-2E9C-101B-9397-08002B2CF9AE}" pid="86" name="FSC#BDBCFGDOCPROP@15.1700:FD_verfahrenVorgang">
    <vt:lpwstr> </vt:lpwstr>
  </property>
  <property fmtid="{D5CDD505-2E9C-101B-9397-08002B2CF9AE}" pid="87" name="FSC#BDBCFGDOCPROP@15.1700:FD_antrags_registriernummerVorgang">
    <vt:lpwstr> </vt:lpwstr>
  </property>
  <property fmtid="{D5CDD505-2E9C-101B-9397-08002B2CF9AE}" pid="88" name="FSC#BDBCFGDOCPROP@15.1700:FD_termin_externVorgang">
    <vt:lpwstr> </vt:lpwstr>
  </property>
  <property fmtid="{D5CDD505-2E9C-101B-9397-08002B2CF9AE}" pid="89" name="FSC#BDBCFGDOCPROP@15.1700:FD_termin_internVorgang">
    <vt:lpwstr> </vt:lpwstr>
  </property>
  <property fmtid="{D5CDD505-2E9C-101B-9397-08002B2CF9AE}" pid="90" name="FSC#BDBCFGDOCPROP@15.1700:FD_bemerkungVorgang">
    <vt:lpwstr> </vt:lpwstr>
  </property>
  <property fmtid="{D5CDD505-2E9C-101B-9397-08002B2CF9AE}" pid="91" name="FSC#EGOVBASE@15.1001:5 - VertragsnrVorgang">
    <vt:lpwstr> </vt:lpwstr>
  </property>
  <property fmtid="{D5CDD505-2E9C-101B-9397-08002B2CF9AE}" pid="92" name="FSC#EGOVBASE@15.1001:5 - MACH-VorgangsnrVorgang">
    <vt:lpwstr> </vt:lpwstr>
  </property>
  <property fmtid="{D5CDD505-2E9C-101B-9397-08002B2CF9AE}" pid="93" name="FSC#EGOVBASE@15.1001:5 - MACH-AuftragsnrVorgang">
    <vt:lpwstr> </vt:lpwstr>
  </property>
  <property fmtid="{D5CDD505-2E9C-101B-9397-08002B2CF9AE}" pid="94" name="FSC#BDBCFGDOCPROP@15.1700:FD_df_vorgang_idVorgang">
    <vt:lpwstr> </vt:lpwstr>
  </property>
  <property fmtid="{D5CDD505-2E9C-101B-9397-08002B2CF9AE}" pid="95" name="FSC#BDBCFGDOCPROP@15.1700:FD_ec_nrAkte">
    <vt:lpwstr> </vt:lpwstr>
  </property>
  <property fmtid="{D5CDD505-2E9C-101B-9397-08002B2CF9AE}" pid="96" name="FSC#BDBCFGDOCPROP@15.1700:FD_cas_nrAkte">
    <vt:lpwstr> </vt:lpwstr>
  </property>
  <property fmtid="{D5CDD505-2E9C-101B-9397-08002B2CF9AE}" pid="97" name="FSC#BDBCFGDOCPROP@15.1700:FD_stoffeAkte">
    <vt:lpwstr> </vt:lpwstr>
  </property>
  <property fmtid="{D5CDD505-2E9C-101B-9397-08002B2CF9AE}" pid="98" name="FSC#BDBCFGDOCPROP@15.1700:FD_9_stat1_klr_produktAkte">
    <vt:lpwstr> </vt:lpwstr>
  </property>
  <property fmtid="{D5CDD505-2E9C-101B-9397-08002B2CF9AE}" pid="99" name="FSC#BDBCFGDOCPROP@15.1700:FD_df_hilfetextAkte">
    <vt:lpwstr> </vt:lpwstr>
  </property>
  <property fmtid="{D5CDD505-2E9C-101B-9397-08002B2CF9AE}" pid="100" name="FSC#BDBCFGDOCPROP@15.1700:FD_df_vorherige_aktenzeichenAkte">
    <vt:lpwstr> </vt:lpwstr>
  </property>
  <property fmtid="{D5CDD505-2E9C-101B-9397-08002B2CF9AE}" pid="101" name="FSC#FSCBUILTINSETTINGS@7165.100:FD_cas_nrInternes Dokument">
    <vt:lpwstr> </vt:lpwstr>
  </property>
  <property fmtid="{D5CDD505-2E9C-101B-9397-08002B2CF9AE}" pid="102" name="FSC#FSCBUILTINSETTINGS@7165.100:FD_stoffeInternes Dokument">
    <vt:lpwstr> </vt:lpwstr>
  </property>
  <property fmtid="{D5CDD505-2E9C-101B-9397-08002B2CF9AE}" pid="103" name="FSC#FSCBUILTINSETTINGS@7165.100:FD_ansprechpartnerInternes Dokument">
    <vt:lpwstr> </vt:lpwstr>
  </property>
  <property fmtid="{D5CDD505-2E9C-101B-9397-08002B2CF9AE}" pid="104" name="FSC#FSCBUILTINSETTINGS@7165.100:FD_antrags_registriernummerInternes Dokument">
    <vt:lpwstr> </vt:lpwstr>
  </property>
  <property fmtid="{D5CDD505-2E9C-101B-9397-08002B2CF9AE}" pid="105" name="FSC#FSCBUILTINSETTINGS@7165.100:FD_bemerkungInternes Dokument">
    <vt:lpwstr> </vt:lpwstr>
  </property>
  <property fmtid="{D5CDD505-2E9C-101B-9397-08002B2CF9AE}" pid="106" name="FSC#FSCBUILTINSETTINGS@7165.100:FD_berichterstatterInternes Dokument">
    <vt:lpwstr> </vt:lpwstr>
  </property>
  <property fmtid="{D5CDD505-2E9C-101B-9397-08002B2CF9AE}" pid="107" name="FSC#FSCBUILTINSETTINGS@7165.100:FD_dokument_datumInternes Dokument">
    <vt:lpwstr> </vt:lpwstr>
  </property>
  <property fmtid="{D5CDD505-2E9C-101B-9397-08002B2CF9AE}" pid="108" name="FSC#FSCBUILTINSETTINGS@7165.100:FD_dokumentartInternes Dokument">
    <vt:lpwstr> </vt:lpwstr>
  </property>
  <property fmtid="{D5CDD505-2E9C-101B-9397-08002B2CF9AE}" pid="109" name="FSC#FSCBUILTINSETTINGS@7165.100:FD_oe_stichworteInternes Dokument">
    <vt:lpwstr> </vt:lpwstr>
  </property>
  <property fmtid="{D5CDD505-2E9C-101B-9397-08002B2CF9AE}" pid="110" name="FSC#FSCBUILTINSETTINGS@7165.100:FD_tel_faxInternes Dokument">
    <vt:lpwstr> </vt:lpwstr>
  </property>
  <property fmtid="{D5CDD505-2E9C-101B-9397-08002B2CF9AE}" pid="111" name="FSC#FSCBUILTINSETTINGS@7165.100:FD_termin_internInternes Dokument">
    <vt:lpwstr> </vt:lpwstr>
  </property>
  <property fmtid="{D5CDD505-2E9C-101B-9397-08002B2CF9AE}" pid="112" name="FSC#FSCBUILTINSETTINGS@7165.100:FD_termin_externInternes Dokument">
    <vt:lpwstr> </vt:lpwstr>
  </property>
  <property fmtid="{D5CDD505-2E9C-101B-9397-08002B2CF9AE}" pid="113" name="FSC#FSCBUILTINSETTINGS@7165.100:FD_9_stat1_klr_produktInternes Dokument">
    <vt:lpwstr> </vt:lpwstr>
  </property>
  <property fmtid="{D5CDD505-2E9C-101B-9397-08002B2CF9AE}" pid="114" name="FSC#FSCBUILTINSETTINGS@7165.100:FD_9_stat2_adressatInternes Dokument">
    <vt:lpwstr> </vt:lpwstr>
  </property>
  <property fmtid="{D5CDD505-2E9C-101B-9397-08002B2CF9AE}" pid="115" name="FSC#FSCBUILTINSETTINGS@7165.100:FD_9_stat3_verfahren_bfr_allgemeinInternes Dokument">
    <vt:lpwstr> </vt:lpwstr>
  </property>
  <property fmtid="{D5CDD505-2E9C-101B-9397-08002B2CF9AE}" pid="116" name="FSC#FSCBUILTINSETTINGS@7165.100:FD_9_stat4_verfahren_abteilungInternes Dokument">
    <vt:lpwstr> </vt:lpwstr>
  </property>
  <property fmtid="{D5CDD505-2E9C-101B-9397-08002B2CF9AE}" pid="117" name="FSC#FSCBUILTINSETTINGS@7165.100:FD_ansprechpartner_bfrInternes Dokument">
    <vt:lpwstr> </vt:lpwstr>
  </property>
  <property fmtid="{D5CDD505-2E9C-101B-9397-08002B2CF9AE}" pid="118" name="FSC#FSCBUILTINSETTINGS@7165.100:FD_df_dokument_idInternes Dokument">
    <vt:lpwstr> </vt:lpwstr>
  </property>
  <property fmtid="{D5CDD505-2E9C-101B-9397-08002B2CF9AE}" pid="119" name="FSC#FSCBUILTINSETTINGS@7165.100:FD_df_form_des_eingangsInternes Dokument">
    <vt:lpwstr> </vt:lpwstr>
  </property>
  <property fmtid="{D5CDD505-2E9C-101B-9397-08002B2CF9AE}" pid="120" name="FSC#FSCBUILTINSETTINGS@7165.100:FD_dokumenttyp_internInternes Dokument">
    <vt:lpwstr> </vt:lpwstr>
  </property>
  <property fmtid="{D5CDD505-2E9C-101B-9397-08002B2CF9AE}" pid="121" name="FSC#FSCBUILTINSETTINGS@7165.100:FD_vorgangsart_projektVorgang">
    <vt:lpwstr> </vt:lpwstr>
  </property>
  <property fmtid="{D5CDD505-2E9C-101B-9397-08002B2CF9AE}" pid="122" name="FSC#FSCBUILTINSETTINGS@7165.100:FD_verfahrenVorgang">
    <vt:lpwstr> </vt:lpwstr>
  </property>
  <property fmtid="{D5CDD505-2E9C-101B-9397-08002B2CF9AE}" pid="123" name="FSC#FSCBUILTINSETTINGS@7165.100:FD_antrags_registriernummerVorgang">
    <vt:lpwstr> </vt:lpwstr>
  </property>
  <property fmtid="{D5CDD505-2E9C-101B-9397-08002B2CF9AE}" pid="124" name="FSC#FSCBUILTINSETTINGS@7165.100:FD_termin_externVorgang">
    <vt:lpwstr> </vt:lpwstr>
  </property>
  <property fmtid="{D5CDD505-2E9C-101B-9397-08002B2CF9AE}" pid="125" name="FSC#FSCBUILTINSETTINGS@7165.100:FD_termin_internVorgang">
    <vt:lpwstr> </vt:lpwstr>
  </property>
  <property fmtid="{D5CDD505-2E9C-101B-9397-08002B2CF9AE}" pid="126" name="FSC#FSCBUILTINSETTINGS@7165.100:FD_bemerkungVorgang">
    <vt:lpwstr> </vt:lpwstr>
  </property>
  <property fmtid="{D5CDD505-2E9C-101B-9397-08002B2CF9AE}" pid="127" name="FSC#FSCBUILTINSETTINGS@7165.100:FD_df_vorgang_idVorgang">
    <vt:lpwstr> </vt:lpwstr>
  </property>
  <property fmtid="{D5CDD505-2E9C-101B-9397-08002B2CF9AE}" pid="128" name="FSC#FSCBUILTINSETTINGS@7165.100:FD_ec_nrAkte">
    <vt:lpwstr> </vt:lpwstr>
  </property>
  <property fmtid="{D5CDD505-2E9C-101B-9397-08002B2CF9AE}" pid="129" name="FSC#FSCBUILTINSETTINGS@7165.100:FD_cas_nrAkte">
    <vt:lpwstr> </vt:lpwstr>
  </property>
  <property fmtid="{D5CDD505-2E9C-101B-9397-08002B2CF9AE}" pid="130" name="FSC#FSCBUILTINSETTINGS@7165.100:FD_stoffeAkte">
    <vt:lpwstr> </vt:lpwstr>
  </property>
  <property fmtid="{D5CDD505-2E9C-101B-9397-08002B2CF9AE}" pid="131" name="FSC#FSCBUILTINSETTINGS@7165.100:FD_9_stat1_klr_produktAkte">
    <vt:lpwstr> </vt:lpwstr>
  </property>
  <property fmtid="{D5CDD505-2E9C-101B-9397-08002B2CF9AE}" pid="132" name="FSC#FSCBUILTINSETTINGS@7165.100:FD_df_hilfetextAkte">
    <vt:lpwstr> </vt:lpwstr>
  </property>
  <property fmtid="{D5CDD505-2E9C-101B-9397-08002B2CF9AE}" pid="133" name="FSC#FSCBUILTINSETTINGS@7165.100:FD_df_vorherige_aktenzeichenAkte">
    <vt:lpwstr> </vt:lpwstr>
  </property>
</Properties>
</file>